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629"/>
  <workbookPr codeName="ThisWorkbook" defaultThemeVersion="124226"/>
  <bookViews>
    <workbookView xWindow="65416" yWindow="65416" windowWidth="24240" windowHeight="131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<sst xmlns="http://schemas.openxmlformats.org/spreadsheetml/2006/main" count="12931" uniqueCount="5973">
  <si>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</si>
  <si>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</si>
  <si>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</si>
  <si>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</si>
  <si>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</si>
  <si>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</si>
  <si>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</si>
  <si>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</si>
  <si>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</si>
  <si>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</si>
  <si>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</si>
  <si>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</si>
  <si>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</si>
  <si>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</si>
  <si>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</si>
  <si>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</si>
  <si>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</si>
  <si>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</si>
  <si>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</si>
  <si>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</si>
  <si>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</si>
  <si>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</si>
  <si>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</si>
  <si>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</si>
  <si>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</si>
  <si>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</si>
  <si>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</si>
  <si>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</si>
  <si>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</si>
  <si>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</si>
  <si>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</si>
  <si>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</si>
  <si>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</si>
  <si>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</si>
  <si>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</si>
  <si>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</si>
  <si>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</si>
  <si>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</si>
  <si>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</si>
  <si>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</si>
  <si>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</si>
  <si>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</si>
  <si>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</si>
  <si>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</si>
  <si>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</si>
  <si>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</si>
  <si>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</si>
  <si>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</si>
  <si>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</si>
  <si>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</si>
  <si>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</si>
  <si>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</si>
  <si>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</si>
  <si>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</si>
  <si>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</si>
  <si>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</si>
  <si>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</si>
  <si>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</si>
  <si>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</si>
  <si>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</si>
  <si>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</si>
  <si>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</si>
  <si>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</si>
  <si>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</si>
  <si>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</si>
  <si>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</si>
  <si>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</si>
  <si>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</si>
  <si>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</si>
  <si>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</si>
  <si>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</si>
  <si>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</si>
  <si>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</si>
  <si>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</si>
  <si>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</si>
  <si>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</si>
  <si>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</si>
  <si>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</si>
  <si>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</si>
  <si>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</si>
  <si>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</si>
  <si>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</si>
  <si>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</si>
  <si>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</si>
  <si>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</si>
  <si>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</si>
  <si>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</si>
  <si>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</si>
  <si>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</si>
  <si>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</si>
  <si>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</si>
  <si>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</si>
  <si>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</si>
  <si>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</si>
  <si>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</si>
  <si>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</si>
  <si>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</si>
  <si>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</si>
  <si>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</si>
  <si>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</si>
  <si>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</si>
  <si>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</si>
  <si>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</si>
  <si>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</si>
  <si>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</si>
  <si>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</si>
  <si>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</si>
  <si>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</si>
  <si>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</si>
  <si>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</si>
  <si>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</si>
  <si>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</si>
  <si>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</si>
  <si>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</si>
  <si>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</si>
  <si>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</si>
  <si>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</si>
  <si>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</si>
  <si>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</si>
  <si>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</si>
  <si>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</si>
  <si>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</si>
  <si>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</si>
  <si>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</si>
  <si>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</si>
  <si>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</si>
  <si>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</si>
  <si>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</si>
  <si>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</si>
  <si>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</si>
  <si>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</si>
  <si>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</si>
  <si>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</si>
  <si>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</si>
  <si>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</si>
  <si>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</si>
  <si>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</si>
  <si>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</si>
  <si>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</si>
  <si>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</si>
  <si>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</si>
  <si>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</si>
  <si>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</si>
  <si>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</si>
  <si>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</si>
  <si>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</si>
  <si>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</si>
  <si>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</si>
  <si>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</si>
  <si>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</si>
  <si>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</si>
  <si>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</si>
  <si>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</si>
  <si>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</si>
  <si>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</si>
  <si>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</si>
  <si>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</si>
  <si>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</si>
  <si>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</si>
  <si>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</si>
  <si>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</si>
  <si>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</si>
  <si>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</si>
  <si>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</si>
  <si>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</si>
  <si>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</si>
  <si>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</si>
  <si>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</si>
  <si>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</si>
  <si>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</si>
  <si>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</si>
  <si>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</si>
  <si>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</si>
  <si>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</si>
  <si>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</si>
  <si>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</si>
  <si>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</si>
  <si>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</si>
  <si>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</si>
  <si>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</si>
  <si>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</si>
  <si>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</si>
  <si>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</si>
  <si>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</si>
  <si>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</si>
  <si>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</si>
  <si>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</si>
  <si>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</si>
  <si>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</si>
  <si>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marcobravoram</t>
  </si>
  <si>
    <t>cindiclinton</t>
  </si>
  <si>
    <t>_mimiii</t>
  </si>
  <si>
    <t>amy_dalton_life</t>
  </si>
  <si>
    <t>ntvandam</t>
  </si>
  <si>
    <t>austroswiss</t>
  </si>
  <si>
    <t>cruzcalvo</t>
  </si>
  <si>
    <t>ms_gogo</t>
  </si>
  <si>
    <t>ofemmefatalez</t>
  </si>
  <si>
    <t>mindflowapp</t>
  </si>
  <si>
    <t>calm</t>
  </si>
  <si>
    <t>headspace</t>
  </si>
  <si>
    <t>apameju</t>
  </si>
  <si>
    <t>insighttimer</t>
  </si>
  <si>
    <t>producthunt</t>
  </si>
  <si>
    <t>meditationsapp</t>
  </si>
  <si>
    <t>julirathke</t>
  </si>
  <si>
    <t>chapterbe</t>
  </si>
  <si>
    <t>dougleemiller</t>
  </si>
  <si>
    <t>blakecomm</t>
  </si>
  <si>
    <t>smiling_mind</t>
  </si>
  <si>
    <t>strava</t>
  </si>
  <si>
    <t>kraigdobensky</t>
  </si>
  <si>
    <t>jasonkander</t>
  </si>
  <si>
    <t>apple</t>
  </si>
  <si>
    <t>Mentions</t>
  </si>
  <si>
    <t>Replies to</t>
  </si>
  <si>
    <t>@apameju Medita @Headspace @InsightTimer @calm</t>
  </si>
  <si>
    <t>RT @ntvandam: Are you a regular meditator, who lives in Australia _xD83C__xDDE6__xD83C__xDDFA_? Maybe you’re a regular user of @InsightTimer @Headspace @Smiling_Mind…</t>
  </si>
  <si>
    <t>Very grateful for the mental health apps on my phone @InsightTimer @calm @Strava  _xD83D__xDE4F_</t>
  </si>
  <si>
    <t>@OFemmeFataleZ @KraigDobensky I've been using @InsightTimer, which is free (unless you choose to pay for things)--a… https://t.co/QDMTQ6wBeR</t>
  </si>
  <si>
    <t>@OFemmeFataleZ @KraigDobensky @InsightTimer @calm I am on there as Blue Witch--send me a friend request, then you c… https://t.co/WkSizw8evc</t>
  </si>
  <si>
    <t>@MS_GoGo @KraigDobensky @InsightTimer @calm I just downloaded Insight Timer. I’m gonna have to give it a try.</t>
  </si>
  <si>
    <t>@MS_GoGo @KraigDobensky @InsightTimer @calm I’ll see if I can figure this out lol</t>
  </si>
  <si>
    <t>https://twitter.com/i/web/status/1143159223968325632</t>
  </si>
  <si>
    <t>https://twitter.com/i/web/status/1143160388713889799</t>
  </si>
  <si>
    <t>twitter.com</t>
  </si>
  <si>
    <t>instagram.com</t>
  </si>
  <si>
    <t>howifightdepression</t>
  </si>
  <si>
    <t>meditation</t>
  </si>
  <si>
    <t>https://twitter.com/#!/_mimiii/status/1141196464296738816</t>
  </si>
  <si>
    <t>https://twitter.com/#!/ntvandam/status/1141835122062139392</t>
  </si>
  <si>
    <t>https://twitter.com/#!/cruzcalvo/status/1142877467998326786</t>
  </si>
  <si>
    <t>https://twitter.com/#!/ms_gogo/status/1143159223968325632</t>
  </si>
  <si>
    <t>https://twitter.com/#!/ms_gogo/status/1143160388713889799</t>
  </si>
  <si>
    <t>https://twitter.com/#!/ofemmefatalez/status/1143159927847997440</t>
  </si>
  <si>
    <t>https://twitter.com/#!/ofemmefatalez/status/1143167735674916866</t>
  </si>
  <si>
    <t>1141196464296738816</t>
  </si>
  <si>
    <t>1141835122062139392</t>
  </si>
  <si>
    <t>1142877467998326786</t>
  </si>
  <si>
    <t>1143159223968325632</t>
  </si>
  <si>
    <t>1143160388713889799</t>
  </si>
  <si>
    <t>1143159927847997440</t>
  </si>
  <si>
    <t>1143167735674916866</t>
  </si>
  <si>
    <t>1132008023897985024</t>
  </si>
  <si>
    <t>1141422802341257217</t>
  </si>
  <si>
    <t>1142175866669195265</t>
  </si>
  <si>
    <t>1143158647759024128</t>
  </si>
  <si>
    <t>1143511204503203840</t>
  </si>
  <si>
    <t>Followed</t>
  </si>
  <si>
    <t>Followers</t>
  </si>
  <si>
    <t>Tweets</t>
  </si>
  <si>
    <t>Favorites</t>
  </si>
  <si>
    <t>Time Zone UTC Offset (Seconds)</t>
  </si>
  <si>
    <t>Description</t>
  </si>
  <si>
    <t>Location</t>
  </si>
  <si>
    <t>Web</t>
  </si>
  <si>
    <t>Time Zone</t>
  </si>
  <si>
    <t>Joined Twitter Date (UTC)</t>
  </si>
  <si>
    <t>Custom Menu Item Text</t>
  </si>
  <si>
    <t>Custom Menu Item Action</t>
  </si>
  <si>
    <t>Tweeted Search Term?</t>
  </si>
  <si>
    <t>Take a deep breath. We're the #1 app for sleep, relaxation and meditation. _xD83D__xDE0A__xD83D__xDCA4_</t>
  </si>
  <si>
    <t>DevOps, InfoSec, IT Governance, Cloud Computing, Runner 42.2k - Opinions, peace, and love are my own. ツ Mindset: If you don't know, ask – if you know, share! ⚾</t>
  </si>
  <si>
    <t>Full-time writer for hire. I write articles and blog posts that help companies connect meaningfully with consumers. Deaf enthusiast. Haver of all deez jewlries.</t>
  </si>
  <si>
    <t>Your guide to health and happiness. 
Live a healthier, happier, more well-rested life.</t>
  </si>
  <si>
    <t>#AdoptDontShop
#NoEraPenal</t>
  </si>
  <si>
    <t>Home to 8 million meditators, 4,000 teachers and over 20,000 free guided meditations. For Support: https://t.co/U6zv41Qma6 @insighthelpdesk</t>
  </si>
  <si>
    <t>The place to discover your next favorite thing. Emoji spirit of @AngelList ✌️_xD83D__xDE38_ #TeamCats</t>
  </si>
  <si>
    <t>lifestyle consultant. focused on simplifying your #home, #office, #diet, #fitness, #time, #life.</t>
  </si>
  <si>
    <t>The mind is complicated, but meditation doesn't have to be. Welcome to Meditation Studio, where we make meditation simple. Available on iOS.</t>
  </si>
  <si>
    <t>Yoga + Life™ Magazines @yogalifelive  Entrepreneur, Speaker, Author, Thought Leader, Executive Consulting IM: @JuliRathke</t>
  </si>
  <si>
    <t>Coach | Facilitator | Storyteller || 
First BE, Then Do #firstBEthendo ||
"How do *you* want to BE in the world?”</t>
  </si>
  <si>
    <t>Integral OD Consultant, L&amp;D Leader, Executive Coach, Radical Parent of 2 boys, tech geek &amp; all-round world changer.</t>
  </si>
  <si>
    <t>Blake Communications is a Denver-based strat comm firm focused on creative industry, education, nonprofit &amp; city building clients.Tweets by Stephanie &amp; BC team.</t>
  </si>
  <si>
    <t>Clinical Psych &amp; Neuro Scientist | Senior Lecturer at @psychunimelb | #Brain #Anxiety #Depression #DecisionMaking #Mindfulness | everything is personal</t>
  </si>
  <si>
    <t>Smiling Mind is modern meditation, a unique web and app based program to help bring balance to people's lives.</t>
  </si>
  <si>
    <t>Wicca,Teacher, Coach, Blogger Store Owner. Down to earth and with a lot of hobbies and interests...</t>
  </si>
  <si>
    <t>App Developer &amp; UI Designer
Previously: @Conductor @WeWork,  helloU</t>
  </si>
  <si>
    <t>Your goal is our mission.</t>
  </si>
  <si>
    <t>"Chaotic-Good" Witch. Conjurs Warriors &amp; Smites Deplorables. Followed by @BarackObama. #Resist #VoteBlueNoMatterWho Psalm 109:6-20 #SoMoteItBe</t>
  </si>
  <si>
    <t>Best Selling Author. Feminist. Mother. Photographer. Your biggest Nightmare. Loudmouth.</t>
  </si>
  <si>
    <t>Builder, remodeler, designer, owner of New England Home Services. I believe home is where the heart is.</t>
  </si>
  <si>
    <t>Your Only Adaptive Meditation App - Relax &amp; enjoy this meditation practice that changes with you in every session using neuro language programming techniques_xD83D__xDE0F_</t>
  </si>
  <si>
    <t>Went to war, held elected office, started a movement, hosted a podcast, wrote a bestseller. Getting healthy. @DianaKander's husband. True's dad.</t>
  </si>
  <si>
    <t>https://t.co/jw2s2L0RLt</t>
  </si>
  <si>
    <t>United States</t>
  </si>
  <si>
    <t>San Francisco, CA</t>
  </si>
  <si>
    <t>Canada</t>
  </si>
  <si>
    <t>México</t>
  </si>
  <si>
    <t>Charlotte, NC</t>
  </si>
  <si>
    <t>England</t>
  </si>
  <si>
    <t>Montreal, QC, Canada</t>
  </si>
  <si>
    <t>Global</t>
  </si>
  <si>
    <t>Vancouver, British Columbia</t>
  </si>
  <si>
    <t>Berlin, Deutschland</t>
  </si>
  <si>
    <t>Oregon, USA</t>
  </si>
  <si>
    <t>Washington, DC</t>
  </si>
  <si>
    <t>Nashville, TN</t>
  </si>
  <si>
    <t>New Jersey, USA</t>
  </si>
  <si>
    <t>United Kingdom</t>
  </si>
  <si>
    <t>Mount Laurel, NJ</t>
  </si>
  <si>
    <t>Los Angeles, CA</t>
  </si>
  <si>
    <t>Los Angeles</t>
  </si>
  <si>
    <t>LA</t>
  </si>
  <si>
    <t>California, USA</t>
  </si>
  <si>
    <t>London, UK</t>
  </si>
  <si>
    <t>Wisconsin, USA</t>
  </si>
  <si>
    <t>Chicago, IL</t>
  </si>
  <si>
    <t>Everywhere</t>
  </si>
  <si>
    <t>San Francisco</t>
  </si>
  <si>
    <t>Los Angeles | London</t>
  </si>
  <si>
    <t>London, England</t>
  </si>
  <si>
    <t>Earth</t>
  </si>
  <si>
    <t>Boston, MA</t>
  </si>
  <si>
    <t>Planet Earth</t>
  </si>
  <si>
    <t>New York, NY</t>
  </si>
  <si>
    <t>Raleigh, NC</t>
  </si>
  <si>
    <t>Manchester, England</t>
  </si>
  <si>
    <t>Orlando, FL</t>
  </si>
  <si>
    <t>pale blue dot</t>
  </si>
  <si>
    <t>meow</t>
  </si>
  <si>
    <t>Wales, United Kingdom</t>
  </si>
  <si>
    <t>Sydney, Australia</t>
  </si>
  <si>
    <t>Louisville, KY</t>
  </si>
  <si>
    <t>UK</t>
  </si>
  <si>
    <t>Cincinnati, Ohio</t>
  </si>
  <si>
    <t>London</t>
  </si>
  <si>
    <t>France</t>
  </si>
  <si>
    <t>England, United Kingdom</t>
  </si>
  <si>
    <t>Ireland</t>
  </si>
  <si>
    <t>Denver, CO</t>
  </si>
  <si>
    <t>App Store</t>
  </si>
  <si>
    <t>Online</t>
  </si>
  <si>
    <t>Denver, Colorado, USA</t>
  </si>
  <si>
    <t>Denver</t>
  </si>
  <si>
    <t>Virginia Beach, VA</t>
  </si>
  <si>
    <t>Missouri, USA</t>
  </si>
  <si>
    <t>Seattle, WA</t>
  </si>
  <si>
    <t>Leeds, England</t>
  </si>
  <si>
    <t>Philadelphia</t>
  </si>
  <si>
    <t>Montreal</t>
  </si>
  <si>
    <t>Detroit, Michigan</t>
  </si>
  <si>
    <t>Manchester, UK</t>
  </si>
  <si>
    <t>Massachusetts, USA</t>
  </si>
  <si>
    <t>Melbourne, Victoria</t>
  </si>
  <si>
    <t>Australia</t>
  </si>
  <si>
    <t>Manchester</t>
  </si>
  <si>
    <t>San Diego, CA</t>
  </si>
  <si>
    <t>Georgia</t>
  </si>
  <si>
    <t>Brisbane, Queensland</t>
  </si>
  <si>
    <t>New York, USA</t>
  </si>
  <si>
    <t>Brighton</t>
  </si>
  <si>
    <t>Switzerland</t>
  </si>
  <si>
    <t>Sydney, New South Wales</t>
  </si>
  <si>
    <t>London, Ontario</t>
  </si>
  <si>
    <t>planet earth</t>
  </si>
  <si>
    <t>Los Alamos, NM</t>
  </si>
  <si>
    <t>San Francisco, California</t>
  </si>
  <si>
    <t>Dublin City, Ireland</t>
  </si>
  <si>
    <t>Boulder, CO</t>
  </si>
  <si>
    <t>Baltimore, MD</t>
  </si>
  <si>
    <t>The Land of Oz</t>
  </si>
  <si>
    <t>Connecticut, USA</t>
  </si>
  <si>
    <t>Phoenix, AZ</t>
  </si>
  <si>
    <t>Kansas City, MO</t>
  </si>
  <si>
    <t>San Jose, CA</t>
  </si>
  <si>
    <t>Cupertino, CA</t>
  </si>
  <si>
    <t>Portland, OR</t>
  </si>
  <si>
    <t>Albuquerque, NM</t>
  </si>
  <si>
    <t>Georgia, USA</t>
  </si>
  <si>
    <t>Melbourne, Australia</t>
  </si>
  <si>
    <t>http://t.co/Ldbl41yhrP</t>
  </si>
  <si>
    <t>https://t.co/Au4V0UXEph</t>
  </si>
  <si>
    <t>https://t.co/5rZEVNo2Cz</t>
  </si>
  <si>
    <t>https://t.co/9CXutDNqA7</t>
  </si>
  <si>
    <t>https://t.co/wXdAeCwLFV</t>
  </si>
  <si>
    <t>https://t.co/5t8ewvd1J7</t>
  </si>
  <si>
    <t>https://t.co/YirVhg8mfO</t>
  </si>
  <si>
    <t>https://t.co/hrPxkA61Ma</t>
  </si>
  <si>
    <t>http://t.co/ZPQLhjHLQZ</t>
  </si>
  <si>
    <t>http://t.co/UJX93QSRXM</t>
  </si>
  <si>
    <t>http://t.co/9Qe6js5UEH</t>
  </si>
  <si>
    <t>https://t.co/essqTRG4yP</t>
  </si>
  <si>
    <t>https://t.co/byeRNsPbWY</t>
  </si>
  <si>
    <t>http://t.co/kIg8nGKD7W</t>
  </si>
  <si>
    <t>http://t.co/93uBCJaeHT</t>
  </si>
  <si>
    <t>https://t.co/O6weMWVkpZ</t>
  </si>
  <si>
    <t>https://t.co/nKWBoa2jqv</t>
  </si>
  <si>
    <t>https://t.co/4zbYDp1KV4</t>
  </si>
  <si>
    <t>https://t.co/VYvEIASZC1</t>
  </si>
  <si>
    <t>http://pbs.twimg.com/profile_images/547731071479996417/53RFXHu1_normal.png</t>
  </si>
  <si>
    <t>http://pbs.twimg.com/profile_images/477086559846821888/O3Z6hOt-_normal.jpeg</t>
  </si>
  <si>
    <t>http://pbs.twimg.com/profile_images/1085405172614991881/Fz8mQ4gT_normal.jpg</t>
  </si>
  <si>
    <t>http://pbs.twimg.com/profile_images/1044263912961531904/iDDTMZHs_normal.jpg</t>
  </si>
  <si>
    <t>http://abs.twimg.com/sticky/default_profile_images/default_profile_normal.png</t>
  </si>
  <si>
    <t>http://pbs.twimg.com/profile_images/1096478353303969792/ViCZ6H4c_normal.png</t>
  </si>
  <si>
    <t>http://pbs.twimg.com/profile_images/1102285316696801281/VXnl_egL_normal.jpg</t>
  </si>
  <si>
    <t>http://pbs.twimg.com/profile_images/1137110439152590848/X9Y3J1Z7_normal.jpg</t>
  </si>
  <si>
    <t>http://pbs.twimg.com/profile_images/1129671897145155584/Vz5IGdYF_normal.png</t>
  </si>
  <si>
    <t>http://pbs.twimg.com/profile_images/1123304272723152899/q5zAFjwe_normal.jpg</t>
  </si>
  <si>
    <t>http://pbs.twimg.com/profile_images/677539639012425729/CToHFI2V_normal.png</t>
  </si>
  <si>
    <t>http://pbs.twimg.com/profile_images/1056975074572492801/yHTkyfrf_normal.jpg</t>
  </si>
  <si>
    <t>http://pbs.twimg.com/profile_images/819605854680850432/NqU7Qwth_normal.jpg</t>
  </si>
  <si>
    <t>http://pbs.twimg.com/profile_images/465546117640224769/ViMptXsn_normal.jpeg</t>
  </si>
  <si>
    <t>http://pbs.twimg.com/profile_images/1053449679340363776/Ng5-gIee_normal.jpg</t>
  </si>
  <si>
    <t>http://pbs.twimg.com/profile_images/1041086602246742017/jMTaQmBK_normal.jpg</t>
  </si>
  <si>
    <t>http://pbs.twimg.com/profile_images/938951987386707969/YUtLue5Y_normal.jpg</t>
  </si>
  <si>
    <t>http://pbs.twimg.com/profile_images/1031837928425701376/YkJimt5A_normal.jpg</t>
  </si>
  <si>
    <t>http://pbs.twimg.com/profile_images/952688338049347585/Vhhy4Nm0_normal.jpg</t>
  </si>
  <si>
    <t>http://pbs.twimg.com/profile_images/900411562250256384/ALkwa0jf_normal.jpg</t>
  </si>
  <si>
    <t>http://pbs.twimg.com/profile_images/1138669287906746373/qOn1m38D_normal.png</t>
  </si>
  <si>
    <t>http://pbs.twimg.com/profile_images/1142095906763870213/0yPjF62A_normal.jpg</t>
  </si>
  <si>
    <t>http://pbs.twimg.com/profile_images/1110709298605248512/Ye9U-o8Z_normal.jpg</t>
  </si>
  <si>
    <t>http://pbs.twimg.com/profile_images/1132066374371569665/YBYrP3jz_normal.png</t>
  </si>
  <si>
    <t>http://pbs.twimg.com/profile_images/884607938186399749/goUDXf0H_normal.jpg</t>
  </si>
  <si>
    <t>http://pbs.twimg.com/profile_images/1110319067280269312/iEqpsbUA_normal.png</t>
  </si>
  <si>
    <t>Open Twitter Page for This Person</t>
  </si>
  <si>
    <t>https://twitter.com/calm</t>
  </si>
  <si>
    <t>https://twitter.com/marcobravoram</t>
  </si>
  <si>
    <t>https://twitter.com/cindiclinton</t>
  </si>
  <si>
    <t>https://twitter.com/headspace</t>
  </si>
  <si>
    <t>https://twitter.com/_mimiii</t>
  </si>
  <si>
    <t>https://twitter.com/apameju</t>
  </si>
  <si>
    <t>https://twitter.com/insighttimer</t>
  </si>
  <si>
    <t>https://twitter.com/producthunt</t>
  </si>
  <si>
    <t>https://twitter.com/amy_dalton_life</t>
  </si>
  <si>
    <t>https://twitter.com/meditationsapp</t>
  </si>
  <si>
    <t>https://twitter.com/julirathke</t>
  </si>
  <si>
    <t>https://twitter.com/chapterbe</t>
  </si>
  <si>
    <t>https://twitter.com/dougleemiller</t>
  </si>
  <si>
    <t>https://twitter.com/blakecomm</t>
  </si>
  <si>
    <t>https://twitter.com/ntvandam</t>
  </si>
  <si>
    <t>https://twitter.com/smiling_mind</t>
  </si>
  <si>
    <t>https://twitter.com/austroswiss</t>
  </si>
  <si>
    <t>https://twitter.com/cruzcalvo</t>
  </si>
  <si>
    <t>https://twitter.com/strava</t>
  </si>
  <si>
    <t>https://twitter.com/ms_gogo</t>
  </si>
  <si>
    <t>https://twitter.com/ofemmefatalez</t>
  </si>
  <si>
    <t>https://twitter.com/kraigdobensky</t>
  </si>
  <si>
    <t>https://twitter.com/mindflowapp</t>
  </si>
  <si>
    <t>https://twitter.com/jasonkander</t>
  </si>
  <si>
    <t>https://twitter.com/apple</t>
  </si>
  <si>
    <t xml:space="preserve">headspace
</t>
  </si>
  <si>
    <t>_mimiii
@apameju Medita @Headspace @InsightTimer
@calm</t>
  </si>
  <si>
    <t xml:space="preserve">apameju
</t>
  </si>
  <si>
    <t xml:space="preserve">producthunt
</t>
  </si>
  <si>
    <t xml:space="preserve">meditationsapp
</t>
  </si>
  <si>
    <t xml:space="preserve">julirathke
</t>
  </si>
  <si>
    <t xml:space="preserve">blakecomm
</t>
  </si>
  <si>
    <t>ntvandam
RT @ntvandam: Are you a regular
meditator, who lives in Australia
_xD83C__xDDE6__xD83C__xDDFA_? Maybe you’re a regular user
of @InsightTimer @Headspace @Smiling_Mind…</t>
  </si>
  <si>
    <t xml:space="preserve">smiling_mind
</t>
  </si>
  <si>
    <t>cruzcalvo
Very grateful for the mental health
apps on my phone @InsightTimer
@calm @Strava _xD83D__xDE4F_</t>
  </si>
  <si>
    <t xml:space="preserve">strava
</t>
  </si>
  <si>
    <t>ms_gogo
@OFemmeFataleZ @KraigDobensky @InsightTimer
@calm I am on there as Blue Witch--send
me a friend request, then you c…
https://t.co/WkSizw8evc</t>
  </si>
  <si>
    <t>ofemmefatalez
@MS_GoGo @KraigDobensky @InsightTimer
@calm I’ll see if I can figure
this out lol</t>
  </si>
  <si>
    <t xml:space="preserve">kraigdobensky
</t>
  </si>
  <si>
    <t xml:space="preserve">jasonkander
</t>
  </si>
  <si>
    <t xml:space="preserve">apple
</t>
  </si>
  <si>
    <t>Directed</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</si>
  <si>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</si>
  <si>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</si>
  <si>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</si>
  <si>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</si>
  <si>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</si>
  <si>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</si>
  <si>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</si>
  <si>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</si>
  <si>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</si>
  <si>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</si>
  <si>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</si>
  <si>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Graph Type</t>
  </si>
  <si>
    <t>Modularity</t>
  </si>
  <si>
    <t>NodeXL Version</t>
  </si>
  <si>
    <t>Not Applicable</t>
  </si>
  <si>
    <t>1.0.1.381</t>
  </si>
  <si>
    <t>Word</t>
  </si>
  <si>
    <t>Words in Sentiment List#1: Positive</t>
  </si>
  <si>
    <t>Words in Sentiment List#2: Negative</t>
  </si>
  <si>
    <t>Words in Sentiment List#3: (Add your own word list)</t>
  </si>
  <si>
    <t>Non-categorized Words</t>
  </si>
  <si>
    <t>Total Words</t>
  </si>
  <si>
    <t>meditations</t>
  </si>
  <si>
    <t>meditating</t>
  </si>
  <si>
    <t>Count</t>
  </si>
  <si>
    <t>Salience</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</si>
  <si>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</si>
  <si>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</si>
  <si>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</si>
  <si>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</si>
  <si>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</si>
  <si>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</si>
  <si>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</si>
  <si>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</si>
  <si>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</si>
  <si>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</si>
  <si>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</si>
  <si>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</si>
  <si>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</si>
  <si>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</si>
  <si>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</si>
  <si>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</si>
  <si>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</si>
  <si>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</si>
  <si>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</si>
  <si>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</si>
  <si>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</si>
  <si>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</si>
  <si>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</si>
  <si>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</si>
  <si>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</si>
  <si>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</si>
  <si>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</si>
  <si>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</si>
  <si>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</si>
  <si>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</si>
  <si>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</si>
  <si>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</si>
  <si>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</si>
  <si>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</si>
  <si>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</si>
  <si>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</si>
  <si>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</si>
  <si>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</si>
  <si>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</si>
  <si>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</si>
  <si>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</si>
  <si>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</si>
  <si>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</si>
  <si>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</si>
  <si>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</si>
  <si>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</si>
  <si>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</si>
  <si>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</si>
  <si>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</si>
  <si>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</si>
  <si>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</si>
  <si>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</si>
  <si>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</si>
  <si>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</si>
  <si>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</si>
  <si>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</si>
  <si>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</si>
  <si>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</si>
  <si>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</si>
  <si>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</si>
  <si>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</si>
  <si>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</si>
  <si>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</si>
  <si>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</si>
  <si>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</si>
  <si>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</si>
  <si>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</si>
  <si>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</si>
  <si>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</si>
  <si>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</si>
  <si>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0, 12, 96</t>
  </si>
  <si>
    <t>0, 136, 227</t>
  </si>
  <si>
    <t>0, 100, 50</t>
  </si>
  <si>
    <t>0, 176, 22</t>
  </si>
  <si>
    <t>191, 0, 0</t>
  </si>
  <si>
    <t>230, 120, 0</t>
  </si>
  <si>
    <t>255, 191, 0</t>
  </si>
  <si>
    <t>150, 200, 0</t>
  </si>
  <si>
    <t>200, 0, 120</t>
  </si>
  <si>
    <t>77, 0, 96</t>
  </si>
  <si>
    <t>91, 0, 191</t>
  </si>
  <si>
    <t>0, 98, 130</t>
  </si>
  <si>
    <t>felippemedeiros</t>
  </si>
  <si>
    <t>robertovelas</t>
  </si>
  <si>
    <t>huffpost</t>
  </si>
  <si>
    <t>revolutapp</t>
  </si>
  <si>
    <t>10percent</t>
  </si>
  <si>
    <t>@InsightTimer @HuffPost No one can take seriously an article that leaves aside the two greatest, classic apps:  @InsightTimer and @Headspace</t>
  </si>
  <si>
    <t>@JasonKander @Headspace Also not sure this means much but perhaps try a new app, my go to app is @InsightTimer they… https://t.co/lbLoZXVcOF</t>
  </si>
  <si>
    <t>https://twitter.com/i/web/status/1143521143988424704</t>
  </si>
  <si>
    <t>medium.com</t>
  </si>
  <si>
    <t>https://twitter.com/#!/felippemedeiros/status/1141090078313328642</t>
  </si>
  <si>
    <t>https://twitter.com/#!/robertovelas/status/1143521143988424704</t>
  </si>
  <si>
    <t>1141090078313328642</t>
  </si>
  <si>
    <t>1143521143988424704</t>
  </si>
  <si>
    <t>1140208357468299264</t>
  </si>
  <si>
    <t>1141087685299167232</t>
  </si>
  <si>
    <t>Ph.D student</t>
  </si>
  <si>
    <t>Know what's real.</t>
  </si>
  <si>
    <t>We're a digital alternative to the big banks. Think instant spending analytics, free money transfers, fee-free travel and crypto.</t>
  </si>
  <si>
    <t>Get better at feeling good. Meditations and mindfulness from the world’s best teachers.</t>
  </si>
  <si>
    <t>London - UK</t>
  </si>
  <si>
    <t>Saint Petersburg, Russia</t>
  </si>
  <si>
    <t>Here &amp; Now</t>
  </si>
  <si>
    <t>Arizona</t>
  </si>
  <si>
    <t>Rockville, MD</t>
  </si>
  <si>
    <t>San Rafael</t>
  </si>
  <si>
    <t>https://t.co/DLXRSufyhx</t>
  </si>
  <si>
    <t>https://t.co/HFGfl9YcFS</t>
  </si>
  <si>
    <t>https://t.co/K3OgM4n1Y7</t>
  </si>
  <si>
    <t>http://pbs.twimg.com/profile_images/1020708493249130496/RmxEDkzV_normal.jpg</t>
  </si>
  <si>
    <t>http://pbs.twimg.com/profile_images/875366648093577217/DPjc49xK_normal.jpg</t>
  </si>
  <si>
    <t>http://pbs.twimg.com/profile_images/1032148386412195840/gfEPskWw_normal.jpg</t>
  </si>
  <si>
    <t>http://pbs.twimg.com/profile_images/1122914201637412864/42v1W-kz_normal.png</t>
  </si>
  <si>
    <t>http://pbs.twimg.com/profile_images/756158383514718208/oq_asRvW_normal.jpg</t>
  </si>
  <si>
    <t>https://twitter.com/felippemedeiros</t>
  </si>
  <si>
    <t>https://twitter.com/huffpost</t>
  </si>
  <si>
    <t>https://twitter.com/revolutapp</t>
  </si>
  <si>
    <t>https://twitter.com/10percent</t>
  </si>
  <si>
    <t>https://twitter.com/robertovelas</t>
  </si>
  <si>
    <t xml:space="preserve">calm
</t>
  </si>
  <si>
    <t>felippemedeiros
@InsightTimer @HuffPost No one
can take seriously an article that
leaves aside the two greatest,
classic apps: @InsightTimer and
@Headspace</t>
  </si>
  <si>
    <t xml:space="preserve">huffpost
</t>
  </si>
  <si>
    <t xml:space="preserve">revolutapp
</t>
  </si>
  <si>
    <t>robertovelas
@JasonKander @Headspace Also not
sure this means much but perhaps
try a new app, my go to app is
@InsightTimer they… https://t.co/lbLoZXVcOF</t>
  </si>
  <si>
    <t>Workbook Settings 13</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</si>
  <si>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name="ClusterUserSettingsDialog"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name="VertexRadiusDialog"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&lt;/sectionGroup&gt;&lt;/configSections&gt;
&lt;userSettings&gt;
    &lt;ExportToNodeXLGraphGalleryUserSettings&gt;
        &lt;setting name="Author" serializeAs="String"&gt;
            &lt;value&gt;Azarine Kyla Arinta&lt;/value&gt;
        &lt;/setting&gt;
        &lt;setting name="ExportGraphML" serializeAs="String"&gt;
            &lt;value&gt;True&lt;/value&gt;
        &lt;/setting&gt;
        &lt;setting name="SpaceDelimitedTags" serializeAs="String"&gt;
            &lt;value /&gt;
        &lt;/setting&gt;
        &lt;setting name="UseCredentials" serializeAs="String"&gt;
            &lt;value&gt;False&lt;/value&gt;
        &lt;/setting&gt;
        &lt;setting name="ExportWorkbookAndSettings" serializeAs="String"&gt;
            &lt;value&gt;True&lt;/value&gt;
        &lt;/setting&gt;
        &lt;setting name="UseFixedAspectRatio" serializeAs="String"&gt;
            &lt;value&gt;False&lt;/value&gt;
        &lt;/setting&gt;
    &lt;/ExportToNodeXLGraphGalleryUserSettings&gt;
    &lt;GraphZoomAndScaleUserSettings&gt;
        &lt;setting name="GraphScale" serializeAs="String"&gt;
            &lt;value&gt;1&lt;/value&gt;
        &lt;/setting&gt;
    &lt;/GraphZoomAndScaleUserSettings&gt;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t>
  </si>
  <si>
    <t>Workbook Settings 14</t>
  </si>
  <si>
    <t>liveheallove</t>
  </si>
  <si>
    <t>mfarucci</t>
  </si>
  <si>
    <t>jamushur</t>
  </si>
  <si>
    <t>alunamoonaudio</t>
  </si>
  <si>
    <t>cassieparco</t>
  </si>
  <si>
    <t>chrisjfalk</t>
  </si>
  <si>
    <t>delorenzicarole</t>
  </si>
  <si>
    <t>heidibehr</t>
  </si>
  <si>
    <t>thedmpastor</t>
  </si>
  <si>
    <t>lauripoldre</t>
  </si>
  <si>
    <t>noguidebooks</t>
  </si>
  <si>
    <t>k_sado</t>
  </si>
  <si>
    <t>powowmind</t>
  </si>
  <si>
    <t>divineyoga108</t>
  </si>
  <si>
    <t>zenefitwi</t>
  </si>
  <si>
    <t>selysrivera</t>
  </si>
  <si>
    <t>staceybzen</t>
  </si>
  <si>
    <t>mags_h</t>
  </si>
  <si>
    <t>ericaseye</t>
  </si>
  <si>
    <t>sweetstellas</t>
  </si>
  <si>
    <t>lndontretweets</t>
  </si>
  <si>
    <t>db_c00per</t>
  </si>
  <si>
    <t>mumbly35</t>
  </si>
  <si>
    <t>jane_elearning</t>
  </si>
  <si>
    <t>stvsharp</t>
  </si>
  <si>
    <t>angcleveland</t>
  </si>
  <si>
    <t>oliverschnock</t>
  </si>
  <si>
    <t>nchauvet1</t>
  </si>
  <si>
    <t>cjddn2009</t>
  </si>
  <si>
    <t>thecheckomtz</t>
  </si>
  <si>
    <t>barbssarah</t>
  </si>
  <si>
    <t>mpjmcd</t>
  </si>
  <si>
    <t>astronida</t>
  </si>
  <si>
    <t>stefschumann</t>
  </si>
  <si>
    <t>yatinjpatel</t>
  </si>
  <si>
    <t>ghabitos</t>
  </si>
  <si>
    <t>paolopuccioni</t>
  </si>
  <si>
    <t>portablealpha1</t>
  </si>
  <si>
    <t>sarakathblog</t>
  </si>
  <si>
    <t>realadamhuish</t>
  </si>
  <si>
    <t>rachael_mi</t>
  </si>
  <si>
    <t>pearlbrock</t>
  </si>
  <si>
    <t>ogieboggs</t>
  </si>
  <si>
    <t>chriswalshoz</t>
  </si>
  <si>
    <t>alphnomega</t>
  </si>
  <si>
    <t>stardustluna</t>
  </si>
  <si>
    <t>cheryltfinch</t>
  </si>
  <si>
    <t>buddhasboard</t>
  </si>
  <si>
    <t>miahillery</t>
  </si>
  <si>
    <t>jaimelyerly</t>
  </si>
  <si>
    <t>goldspine</t>
  </si>
  <si>
    <t>bdtrppr6</t>
  </si>
  <si>
    <t>chrystamcipd</t>
  </si>
  <si>
    <t>acidmuzik37</t>
  </si>
  <si>
    <t>lily_61warren</t>
  </si>
  <si>
    <t>skinny_sophie</t>
  </si>
  <si>
    <t>rboyles</t>
  </si>
  <si>
    <t>amsterdamboomer</t>
  </si>
  <si>
    <t>cantorpenny</t>
  </si>
  <si>
    <t>stevenelder22</t>
  </si>
  <si>
    <t>racheltkelly_</t>
  </si>
  <si>
    <t>tibbslobby</t>
  </si>
  <si>
    <t>lorres</t>
  </si>
  <si>
    <t>wrathouse</t>
  </si>
  <si>
    <t>stevedcoaching</t>
  </si>
  <si>
    <t>korudevelopment</t>
  </si>
  <si>
    <t>adrienneford</t>
  </si>
  <si>
    <t>insight_minds</t>
  </si>
  <si>
    <t>teemareedotcom</t>
  </si>
  <si>
    <t>chrisiscreative</t>
  </si>
  <si>
    <t>jock_weepoo</t>
  </si>
  <si>
    <t>reydawg55</t>
  </si>
  <si>
    <t>samanthanenas</t>
  </si>
  <si>
    <t>jjrodgersnh</t>
  </si>
  <si>
    <t>rabbijill</t>
  </si>
  <si>
    <t>wolffrith</t>
  </si>
  <si>
    <t>nickverruto</t>
  </si>
  <si>
    <t>vlada_114</t>
  </si>
  <si>
    <t>treasuredlocks</t>
  </si>
  <si>
    <t>steveegeevee</t>
  </si>
  <si>
    <t>karenee25</t>
  </si>
  <si>
    <t>romanians</t>
  </si>
  <si>
    <t>chillaxxfm</t>
  </si>
  <si>
    <t>niamo</t>
  </si>
  <si>
    <t>damon_leee</t>
  </si>
  <si>
    <t>signorkaji</t>
  </si>
  <si>
    <t>meinjoe</t>
  </si>
  <si>
    <t>techformindful</t>
  </si>
  <si>
    <t>anxzenity</t>
  </si>
  <si>
    <t>synergychiros</t>
  </si>
  <si>
    <t>msvalentinec</t>
  </si>
  <si>
    <t>gloriavarnas22</t>
  </si>
  <si>
    <t>aztecbird</t>
  </si>
  <si>
    <t>jorgeinphx</t>
  </si>
  <si>
    <t>jmrindskopf</t>
  </si>
  <si>
    <t>lexleeoverton</t>
  </si>
  <si>
    <t>naplbuddhist</t>
  </si>
  <si>
    <t>sharonsrose13</t>
  </si>
  <si>
    <t>yogidhammajoti</t>
  </si>
  <si>
    <t>kflutes</t>
  </si>
  <si>
    <t>shenarah</t>
  </si>
  <si>
    <t>emilyelkinsc</t>
  </si>
  <si>
    <t>patrakasturi</t>
  </si>
  <si>
    <t>bmelathopolous</t>
  </si>
  <si>
    <t>_toriwebster</t>
  </si>
  <si>
    <t>bluangel54</t>
  </si>
  <si>
    <t>matthew_ahmen</t>
  </si>
  <si>
    <t>dopplerfpv</t>
  </si>
  <si>
    <t>dadamatvey</t>
  </si>
  <si>
    <t>amirhamad</t>
  </si>
  <si>
    <t>treasuremirror</t>
  </si>
  <si>
    <t>tomrachal69</t>
  </si>
  <si>
    <t>fran3ky</t>
  </si>
  <si>
    <t>hamilton2075</t>
  </si>
  <si>
    <t>remmanuelli</t>
  </si>
  <si>
    <t>chrisstribbs</t>
  </si>
  <si>
    <t>anaholke</t>
  </si>
  <si>
    <t>movershakr</t>
  </si>
  <si>
    <t>davedray</t>
  </si>
  <si>
    <t>camiller2016</t>
  </si>
  <si>
    <t>alejandrocheca</t>
  </si>
  <si>
    <t>hyptalk</t>
  </si>
  <si>
    <t>kimberlycreates</t>
  </si>
  <si>
    <t>angelakontgen</t>
  </si>
  <si>
    <t>yakimayogi</t>
  </si>
  <si>
    <t>antonblahblah</t>
  </si>
  <si>
    <t>woodmanseekaren</t>
  </si>
  <si>
    <t>chairdancing</t>
  </si>
  <si>
    <t>cioscarr</t>
  </si>
  <si>
    <t>backtocare</t>
  </si>
  <si>
    <t>strikeandroll</t>
  </si>
  <si>
    <t>t_wittmeyer</t>
  </si>
  <si>
    <t>ceoofyourlife</t>
  </si>
  <si>
    <t>furyu_me</t>
  </si>
  <si>
    <t>joyannaha</t>
  </si>
  <si>
    <t>mi_sansara</t>
  </si>
  <si>
    <t>c_barratt_</t>
  </si>
  <si>
    <t>itsthegibson</t>
  </si>
  <si>
    <t>stillspaces</t>
  </si>
  <si>
    <t>rustic_clutter</t>
  </si>
  <si>
    <t>taijidaoist</t>
  </si>
  <si>
    <t>bricharvey</t>
  </si>
  <si>
    <t>fr33w3a53l</t>
  </si>
  <si>
    <t>gestaltsi</t>
  </si>
  <si>
    <t>wildawakemind</t>
  </si>
  <si>
    <t>xtraspirit</t>
  </si>
  <si>
    <t>fulgencep</t>
  </si>
  <si>
    <t>reallara</t>
  </si>
  <si>
    <t>carlendree</t>
  </si>
  <si>
    <t>readergirl</t>
  </si>
  <si>
    <t>walkerjc</t>
  </si>
  <si>
    <t>kirstiekraus</t>
  </si>
  <si>
    <t>gusiffer</t>
  </si>
  <si>
    <t>ledlightcircus</t>
  </si>
  <si>
    <t>driflyer13</t>
  </si>
  <si>
    <t>vitalherbs</t>
  </si>
  <si>
    <t>gratefulmike68</t>
  </si>
  <si>
    <t>adevotedyogi</t>
  </si>
  <si>
    <t>eilish_logan84</t>
  </si>
  <si>
    <t>ranamoumita</t>
  </si>
  <si>
    <t>blogster</t>
  </si>
  <si>
    <t>blason12</t>
  </si>
  <si>
    <t>tweetknowme</t>
  </si>
  <si>
    <t>richartdeli</t>
  </si>
  <si>
    <t>pugcoins</t>
  </si>
  <si>
    <t>drtracistein</t>
  </si>
  <si>
    <t>keithboyd6</t>
  </si>
  <si>
    <t>thubtenchodron</t>
  </si>
  <si>
    <t>kellie_snider</t>
  </si>
  <si>
    <t>hoodmed1</t>
  </si>
  <si>
    <t>keziah_gibbons</t>
  </si>
  <si>
    <t>_andyhobson</t>
  </si>
  <si>
    <t>shinykait</t>
  </si>
  <si>
    <t>carmenpena2013</t>
  </si>
  <si>
    <t>ibeckryan</t>
  </si>
  <si>
    <t>suzyreading</t>
  </si>
  <si>
    <t>amadeusmonroe</t>
  </si>
  <si>
    <t>villageyogi</t>
  </si>
  <si>
    <t>carlsonnirvana</t>
  </si>
  <si>
    <t>myra02424516</t>
  </si>
  <si>
    <t>ilylifeproducer</t>
  </si>
  <si>
    <t>litprofsue</t>
  </si>
  <si>
    <t>asorkine</t>
  </si>
  <si>
    <t>rommelconde</t>
  </si>
  <si>
    <t>awakethetribe</t>
  </si>
  <si>
    <t>lobsterbird</t>
  </si>
  <si>
    <t>msverruto</t>
  </si>
  <si>
    <t>k_galvan</t>
  </si>
  <si>
    <t>nykdanuyoga</t>
  </si>
  <si>
    <t>piero7818</t>
  </si>
  <si>
    <t>drhelencarter</t>
  </si>
  <si>
    <t>lila_loka_yoga</t>
  </si>
  <si>
    <t>thedracus</t>
  </si>
  <si>
    <t>ndividual1</t>
  </si>
  <si>
    <t>mbti_insights</t>
  </si>
  <si>
    <t>meditativeo</t>
  </si>
  <si>
    <t>retreat4mothers</t>
  </si>
  <si>
    <t>lauralovestofu</t>
  </si>
  <si>
    <t>mauricestanszus</t>
  </si>
  <si>
    <t>zoehlatshwayo</t>
  </si>
  <si>
    <t>thebookwright</t>
  </si>
  <si>
    <t>garysanderspdx</t>
  </si>
  <si>
    <t>mhverita</t>
  </si>
  <si>
    <t>iyudos</t>
  </si>
  <si>
    <t>luthamiller</t>
  </si>
  <si>
    <t>natec4251</t>
  </si>
  <si>
    <t>jsjoeio</t>
  </si>
  <si>
    <t>cterbrueggen</t>
  </si>
  <si>
    <t>hightrafficguy</t>
  </si>
  <si>
    <t>dayan__velez</t>
  </si>
  <si>
    <t>matthewcheyne</t>
  </si>
  <si>
    <t>onetempel</t>
  </si>
  <si>
    <t>vogelchrissy</t>
  </si>
  <si>
    <t>schmacebook</t>
  </si>
  <si>
    <t>goddessinsight</t>
  </si>
  <si>
    <t>foreijn</t>
  </si>
  <si>
    <t>joowon</t>
  </si>
  <si>
    <t>dr_eadloxyogi</t>
  </si>
  <si>
    <t>chocobuda</t>
  </si>
  <si>
    <t>toche</t>
  </si>
  <si>
    <t>fitpma83</t>
  </si>
  <si>
    <t>susanjmcculley</t>
  </si>
  <si>
    <t>rafaelzds</t>
  </si>
  <si>
    <t>4brahmavihara</t>
  </si>
  <si>
    <t>divinelotusheal</t>
  </si>
  <si>
    <t>flocaroline</t>
  </si>
  <si>
    <t>jeffwright123</t>
  </si>
  <si>
    <t>cosmicshanti</t>
  </si>
  <si>
    <t>kathyboyd36</t>
  </si>
  <si>
    <t>lujongny</t>
  </si>
  <si>
    <t>christianmasson</t>
  </si>
  <si>
    <t>cassinstpaul</t>
  </si>
  <si>
    <t>dearmad</t>
  </si>
  <si>
    <t>norman_hering</t>
  </si>
  <si>
    <t>jfouts</t>
  </si>
  <si>
    <t>hollynater</t>
  </si>
  <si>
    <t>yogijoe1</t>
  </si>
  <si>
    <t>jennawrighthc</t>
  </si>
  <si>
    <t>sassy_aly</t>
  </si>
  <si>
    <t>bongie</t>
  </si>
  <si>
    <t>nhungle01758251</t>
  </si>
  <si>
    <t>azhbomb</t>
  </si>
  <si>
    <t>jefflechamois</t>
  </si>
  <si>
    <t>mindfulaccord</t>
  </si>
  <si>
    <t>ls_ia_kenyattat</t>
  </si>
  <si>
    <t>bahiablk</t>
  </si>
  <si>
    <t>hazure3</t>
  </si>
  <si>
    <t>billepperly</t>
  </si>
  <si>
    <t>quaid</t>
  </si>
  <si>
    <t>jerclarke</t>
  </si>
  <si>
    <t>ascendedor</t>
  </si>
  <si>
    <t>cdnscribe</t>
  </si>
  <si>
    <t>shalinibahl</t>
  </si>
  <si>
    <t>kittybuckley</t>
  </si>
  <si>
    <t>cassmetz</t>
  </si>
  <si>
    <t>sandykaykay</t>
  </si>
  <si>
    <t>kadriblaster</t>
  </si>
  <si>
    <t>ebenezertaiwo</t>
  </si>
  <si>
    <t>avasradiance</t>
  </si>
  <si>
    <t>buhi_buhi_boo</t>
  </si>
  <si>
    <t>hluthery</t>
  </si>
  <si>
    <t>anomolousanom</t>
  </si>
  <si>
    <t>moorishbrooklyn</t>
  </si>
  <si>
    <t>_anisaamaru</t>
  </si>
  <si>
    <t>thezenoutlaw</t>
  </si>
  <si>
    <t>yogagirl38</t>
  </si>
  <si>
    <t>richardwilkens5</t>
  </si>
  <si>
    <t>thatvinceguy</t>
  </si>
  <si>
    <t>corneliusgree50</t>
  </si>
  <si>
    <t>affasair</t>
  </si>
  <si>
    <t>yinwithlisa</t>
  </si>
  <si>
    <t>dr_gina</t>
  </si>
  <si>
    <t>yoyuco</t>
  </si>
  <si>
    <t>yogaseed108</t>
  </si>
  <si>
    <t>raybilcliff</t>
  </si>
  <si>
    <t>ldallara</t>
  </si>
  <si>
    <t>borvorn2</t>
  </si>
  <si>
    <t>swaseyjay</t>
  </si>
  <si>
    <t>vojko629</t>
  </si>
  <si>
    <t>moonsirens</t>
  </si>
  <si>
    <t>frostfalcon</t>
  </si>
  <si>
    <t>flowermcflowery</t>
  </si>
  <si>
    <t>hansmighorst</t>
  </si>
  <si>
    <t>ewe_sen</t>
  </si>
  <si>
    <t>michelinasays</t>
  </si>
  <si>
    <t>john_siddique</t>
  </si>
  <si>
    <t>singlemahoy</t>
  </si>
  <si>
    <t>jetsetter831</t>
  </si>
  <si>
    <t>gclode</t>
  </si>
  <si>
    <t>cauldronfm</t>
  </si>
  <si>
    <t>greenhay</t>
  </si>
  <si>
    <t>angelpaty</t>
  </si>
  <si>
    <t>paolocaramel74</t>
  </si>
  <si>
    <t>richiewindryder</t>
  </si>
  <si>
    <t>ogunbavictor</t>
  </si>
  <si>
    <t>stephduffield</t>
  </si>
  <si>
    <t>rubinoangelo</t>
  </si>
  <si>
    <t>yogatwit</t>
  </si>
  <si>
    <t>meredithleblanc</t>
  </si>
  <si>
    <t>larissahcarlson</t>
  </si>
  <si>
    <t>rshite</t>
  </si>
  <si>
    <t>synergisthealth</t>
  </si>
  <si>
    <t>soulsonicluv</t>
  </si>
  <si>
    <t>ozbubble</t>
  </si>
  <si>
    <t>fit4retirement</t>
  </si>
  <si>
    <t>kevinblisscoach</t>
  </si>
  <si>
    <t>sincerestself</t>
  </si>
  <si>
    <t>duanetoops</t>
  </si>
  <si>
    <t>projectmindness</t>
  </si>
  <si>
    <t>cerezaa</t>
  </si>
  <si>
    <t>patvbela</t>
  </si>
  <si>
    <t>calmworks</t>
  </si>
  <si>
    <t>ajbicat</t>
  </si>
  <si>
    <t>ascensionasana</t>
  </si>
  <si>
    <t>kamma61</t>
  </si>
  <si>
    <t>garforlock</t>
  </si>
  <si>
    <t>nyarlathotep42</t>
  </si>
  <si>
    <t>butterflysnrida</t>
  </si>
  <si>
    <t>07r7ia9kruzevbe</t>
  </si>
  <si>
    <t>thm_crystal</t>
  </si>
  <si>
    <t>yogiclaudette</t>
  </si>
  <si>
    <t>mindfulnurse</t>
  </si>
  <si>
    <t>erikkizan</t>
  </si>
  <si>
    <t>jillywisdom</t>
  </si>
  <si>
    <t>herenowjal</t>
  </si>
  <si>
    <t>psiquelda</t>
  </si>
  <si>
    <t>susankgreenland</t>
  </si>
  <si>
    <t>cindypaulos</t>
  </si>
  <si>
    <t>houston22197147</t>
  </si>
  <si>
    <t>leonmariapaz</t>
  </si>
  <si>
    <t>katiefward</t>
  </si>
  <si>
    <t>lrossschcnslr</t>
  </si>
  <si>
    <t>matthieuricard</t>
  </si>
  <si>
    <t>peacebeam_</t>
  </si>
  <si>
    <t>thomasknoll</t>
  </si>
  <si>
    <t>crowgirl42</t>
  </si>
  <si>
    <t>keysbartender</t>
  </si>
  <si>
    <t>leewhowrites</t>
  </si>
  <si>
    <t>gareth_roach74</t>
  </si>
  <si>
    <t>notionhq</t>
  </si>
  <si>
    <t>metropolitangym</t>
  </si>
  <si>
    <t>netflix</t>
  </si>
  <si>
    <t>michaelmamas</t>
  </si>
  <si>
    <t>ot_sue</t>
  </si>
  <si>
    <t>nancydoylepsych</t>
  </si>
  <si>
    <t>profamandakirby</t>
  </si>
  <si>
    <t>coursera</t>
  </si>
  <si>
    <t>izzyfolau</t>
  </si>
  <si>
    <t>mayorya__</t>
  </si>
  <si>
    <t>wanderlustfest</t>
  </si>
  <si>
    <t>laweeklystreet</t>
  </si>
  <si>
    <t>deannamd</t>
  </si>
  <si>
    <t>taylorjordanm</t>
  </si>
  <si>
    <t>vidyamala</t>
  </si>
  <si>
    <t>@Houston22197147 Thanks for retweeting my tweet about @InsightTimer ... A priceless app done so right. People are g… https://t.co/2vD4UYiGXb</t>
  </si>
  <si>
    <t>reached a milestone on @InsightTimer: 130 consecutive days</t>
  </si>
  <si>
    <t>reached a milestone on @InsightTimer: 1680 consecutive days</t>
  </si>
  <si>
    <t>Part of our journey to truth is understanding the darkest parts of our soul. Shame- headliner in the spiritual shad… https://t.co/XgQGckv0AX</t>
  </si>
  <si>
    <t>Love @InsightTimer new design!!! https://t.co/axokt5J67e</t>
  </si>
  <si>
    <t>@InsightTimer since your last redesign, how do I find my bookmarks? It must be right in front of me but I’m not see… https://t.co/CbG9yZ17Kb</t>
  </si>
  <si>
    <t>@RheeMor @InsightTimer  It’s more than a meditation app. Changed my life.</t>
  </si>
  <si>
    <t>Happy Monday! ☀️_xD83C__xDF3A__xD83C__xDF34_
In my morning practice today I felt so supported as I chanted with @LeonMariapaz on… https://t.co/ZhYYBmmV6L</t>
  </si>
  <si>
    <t>just completed 20 minutes of prayer with @InsightTimer.</t>
  </si>
  <si>
    <t>Relieve stress and regain clarity with these simple and powerful sound meditations on @InsightTimer… https://t.co/4i5x3vIqUt</t>
  </si>
  <si>
    <t>@InsightTimer the updated app is horrible. I search by term, but the results are in a huge list—no rating shown. Be… https://t.co/xaphtFJQ6t</t>
  </si>
  <si>
    <t>will begin 16 minutes 53 seconds of guided meditation with @InsightTimer.</t>
  </si>
  <si>
    <t>will begin 21 minutes 50 seconds of guided meditation with @InsightTimer.</t>
  </si>
  <si>
    <t>reached a milestone on @InsightTimer: 500 days with a session</t>
  </si>
  <si>
    <t>just completed 48 minutes of yoga with @InsightTimer.</t>
  </si>
  <si>
    <t>If you’re into meditations, healing, poetry, self love, and peace, or you need some of the above, I highly recommen… https://t.co/gpQl2WTcsZ</t>
  </si>
  <si>
    <t>@katiefward Hi Katie! Thank you for letting @InsightTimer know that diverse voices are really needed in the meditat… https://t.co/vJqNFmJ8p4</t>
  </si>
  <si>
    <t>@RheeMor @InsightTimer has freeee meditations ✨</t>
  </si>
  <si>
    <t>reached a milestone on @InsightTimer: 90 consecutive days</t>
  </si>
  <si>
    <t>Bathe yourself in a beautiful grounding light tonight! #grounding #meditation #ldnont. @InsightTimer https://t.co/v3zpWVEIRZ</t>
  </si>
  <si>
    <t>RT @sweetstellas: Bathe yourself in a beautiful grounding light tonight! #grounding #meditation #ldnont. @InsightTimer https://t.co/v3zpWVE…</t>
  </si>
  <si>
    <t>reached a milestone on @InsightTimer: 1250 days with a session</t>
  </si>
  <si>
    <t>reached a milestone on @InsightTimer: 950 consecutive days</t>
  </si>
  <si>
    <t>RT @_andyhobson: It's lovely to see 700 students have joined my learn to meditate course for kids on @InsightTimer. Hmmm, I wonder how many…</t>
  </si>
  <si>
    <t>@LRossSchCnslr @AngCleveland Thx so much! Being a #schoolcounselor can be hard. We wanted to write something that c… https://t.co/z0TMKQIKva</t>
  </si>
  <si>
    <t>RT @StvSharp: @LRossSchCnslr @AngCleveland Thx so much! Being a #schoolcounselor can be hard. We wanted to write something that could be fu…</t>
  </si>
  <si>
    <t>Soeben praktiziert: 40 minutes #Zazen - #Meditation - mit der @InsightTimer - App.</t>
  </si>
  <si>
    <t>reached a milestone on @InsightTimer: 450 consecutive days</t>
  </si>
  <si>
    <t>reached a milestone on @InsightTimer: 400 consecutive days</t>
  </si>
  <si>
    <t>will begin 0 seconds of guided meditation with @InsightTimer.</t>
  </si>
  <si>
    <t>reached a milestone on @InsightTimer: 320 consecutive days</t>
  </si>
  <si>
    <t>@MpjMcD Hope you’re doing ok, sorry to hear it’s a tough patch _xD83C__xDF3B_guided meditation often helps me in bad patches, br… https://t.co/zzVWBPNWh3</t>
  </si>
  <si>
    <t>@BarbsSarah @InsightTimer Thanks Sarah, Just a bad week and a sense of not really knowing what I'm doing, but I'm f… https://t.co/264pqnJdH7</t>
  </si>
  <si>
    <t>reached a milestone on @InsightTimer: 2770 consecutive days</t>
  </si>
  <si>
    <t>Does anyone meditate to boost their creativity?! I do!! Here is one of my favorites from @InsightTimer app. _xD83D__xDE0A_ https://t.co/tZKXg6qpFM</t>
  </si>
  <si>
    <t>just completed 20 minutes 1 second of meditation with @InsightTimer.</t>
  </si>
  <si>
    <t>Estas son algunas de las meditaciones guiadas gratuitas que hay en la app de @InsightTimer. Para iniciarse en la me… https://t.co/WTK0LVw2Rh</t>
  </si>
  <si>
    <t>just completed 6 minutes of meditazione with @InsightTimer.</t>
  </si>
  <si>
    <t>RT @Patvbela: Why pay if you can meditate for free with @InsightTimer https://t.co/GhOop7EtYa</t>
  </si>
  <si>
    <t>Been feeling really heavy lately emotionally and mentally. Took some time to do a 25 minute meditation on… https://t.co/hKmv3auAa0</t>
  </si>
  <si>
    <t>@Rachael_Mi @InsightTimer Google says its still Free</t>
  </si>
  <si>
    <t>@Rachael_Mi @InsightTimer That's how they aaaaaaalways get you</t>
  </si>
  <si>
    <t>@RealAdamHuish @InsightTimer The app itself is. Courses are extra.</t>
  </si>
  <si>
    <t>@RealAdamHuish @InsightTimer The courses are worth it, but you could buy them individually.</t>
  </si>
  <si>
    <t>Can you only do @InsightTimer  courses now if you sign up for the annual membership?</t>
  </si>
  <si>
    <t>@InsightTimer Any thoughts @InsightTimer</t>
  </si>
  <si>
    <t>@InsightTimer That's dissapointing. I'm starting to think it's going to turn into a membership only app.</t>
  </si>
  <si>
    <t>RT @InsightTimer: @HuffPost Hi Huff Post. Did you know Insight Timer publishes the largest free library of guided meditations on earth, wit…</t>
  </si>
  <si>
    <t>reached a milestone on @InsightTimer: 100 consecutive days</t>
  </si>
  <si>
    <t>@InsightTimer @HuffPost Can vouch. I've been using Insight Timer for years. It's wonderful. Wouldn't trade it.</t>
  </si>
  <si>
    <t>reached a milestone on @InsightTimer: 10 consecutive days</t>
  </si>
  <si>
    <t>reached a milestone on @InsightTimer: 650 days with a session</t>
  </si>
  <si>
    <t>reached a milestone on @InsightTimer: 650 consecutive days</t>
  </si>
  <si>
    <t>@InsightTimer @HuffPost I love Insight Timer. I wouldn’t know what to do without it</t>
  </si>
  <si>
    <t>@InsightTimer @HuffPost I am pretty sure @InsightTimer needs to pay @HuffPost in order to make it on the list. A cl… https://t.co/AvCWVFMjSt</t>
  </si>
  <si>
    <t>reached a milestone on @InsightTimer: 1000 days with a session</t>
  </si>
  <si>
    <t>just completed 3 minutes of prayer with @InsightTimer.</t>
  </si>
  <si>
    <t>just completed 7 minutes 18 seconds of chanting with @InsightTimer.</t>
  </si>
  <si>
    <t>just completed 5 minutes of breathing with @InsightTimer.</t>
  </si>
  <si>
    <t>@RabbiJill @InsightTimer see ya on the other side</t>
  </si>
  <si>
    <t>just completed 3 hours 1 minute 38 seconds of guided meditation with @InsightTimer.</t>
  </si>
  <si>
    <t>@RabbiJill @InsightTimer We need it.</t>
  </si>
  <si>
    <t>My meditation app keeps congratulating me for my morning meditations when really i’m just going to bed at 7am and n… https://t.co/vm2We4PxMi</t>
  </si>
  <si>
    <t>just completed 18 minutes 1 second of meditation with @InsightTimer.</t>
  </si>
  <si>
    <t>reached a milestone on @InsightTimer: 30 consecutive days</t>
  </si>
  <si>
    <t>reached a milestone on @InsightTimer: 1600 days with a session</t>
  </si>
  <si>
    <t>RT @InsightTimer: We’re honoured to welcome writer and #buddhistmonk @MatthieuRicard to our teacher community. If you‘re one of our 300,000…</t>
  </si>
  <si>
    <t>Excited to announce our new @peacebeam_  meditation series for kids is now available for FREE on @InsightTimer! Not… https://t.co/ni0GBlU9us</t>
  </si>
  <si>
    <t>@InsightTimer @MatthieuRicard Mon Dieu - yay!</t>
  </si>
  <si>
    <t>RT @keziah_gibbons: Woohoo! 1000 students now on the Intuition course on @insighttimer _xD83D__xDC96__xD83D__xDC96__xD83D__xDC96_
So grateful for every participant's presence an…</t>
  </si>
  <si>
    <t>@InsightTimer Feature Request: Is there any possibility of adding the ability to manually add meditations not ‘time… https://t.co/Wgj5pcrfdr</t>
  </si>
  <si>
    <t>@InsightTimer @MatthieuRicard Fantastic news! Especially pleased as I'm learning French _xD83D__xDE0A_</t>
  </si>
  <si>
    <t>-Meditate. If you can get still you can get cleat. @InsightTimer has some great mantras to begin with #HowIFightDepression</t>
  </si>
  <si>
    <t>just completed 24 minutes of guided meditation with @InsightTimer. #mindfulness #meditation #MakeLifeMeaningful #HealthyMindHappyHeart</t>
  </si>
  <si>
    <t>I highly recommend everyone listens to @_andyhobson's lunch time leveller music #meditation today on their lunch br… https://t.co/bGa4Jy1siJ</t>
  </si>
  <si>
    <t>reached a milestone on @InsightTimer: 360 consecutive days</t>
  </si>
  <si>
    <t>I’m thrilled to have my music featured as a “Staff Pick” on the homepage of @InsightTimer (the best meditation app)… https://t.co/SQwjotit2Q</t>
  </si>
  <si>
    <t>reached a milestone on @InsightTimer: 1320 consecutive days</t>
  </si>
  <si>
    <t>reached a milestone on @InsightTimer: 2020 consecutive days</t>
  </si>
  <si>
    <t>@jfouts @InsightTimer No, you are correct_xD83D__xDC8B_</t>
  </si>
  <si>
    <t>@RabbiJill @InsightTimer I'm gonna have to check this out, I've been looking for a replacement for my current meditation app.</t>
  </si>
  <si>
    <t>@jjrodgersnh @InsightTimer i love the app</t>
  </si>
  <si>
    <t>will begin 1 hour 4 minutes 40 seconds of guided meditation with @InsightTimer.</t>
  </si>
  <si>
    <t>@InsightTimer Will you be providing the service to run on Amazon Echo etc in the near future?</t>
  </si>
  <si>
    <t>@Msverruto @InsightTimer _xD83D__xDC4F__xD83C__xDFFB__xD83D__xDC4F__xD83C__xDFFB__xD83D__xDC4F__xD83C__xDFFB__xD83D__xDC4F__xD83C__xDFFB_</t>
  </si>
  <si>
    <t>@blakecomm @DougLeeMiller @JuliRathke @meditationsapp @amy_dalton_life I don't know of an app specifically for runn… https://t.co/GHweZIq9Os</t>
  </si>
  <si>
    <t>A6: @InsightTimer Meditation App #InsideDenver</t>
  </si>
  <si>
    <t>A6: My favorite resource that I am constantly recommending is @InsightTimer. It is a free app, that I use daily, in… https://t.co/34PB2BJmGi</t>
  </si>
  <si>
    <t>@thomasknoll @InsightTimer You all got it right. Exactly</t>
  </si>
  <si>
    <t>reached a milestone on @InsightTimer: 900 consecutive days</t>
  </si>
  <si>
    <t>just completed 1 hour 22 minutes 9 seconds of meditation with @InsightTimer.</t>
  </si>
  <si>
    <t>reached a milestone on @InsightTimer: 170 consecutive days</t>
  </si>
  <si>
    <t>reached a milestone on @InsightTimer: 40 consecutive days</t>
  </si>
  <si>
    <t>reached a milestone on @InsightTimer: 1400 days with a session</t>
  </si>
  <si>
    <t>@CrowGirl42 @InsightTimer yes, you can think of me</t>
  </si>
  <si>
    <t>RT @InsightTimer: Twelve months ago we started the long journey towards becoming a sustainable company. Our business plan says we have two…</t>
  </si>
  <si>
    <t>just completed 1 hour of meditation with @InsightTimer.</t>
  </si>
  <si>
    <t>RT @InsightTimer: What a treat for our Sydney team today. A beautiful talk from the amazing @ThubtenChodron. Thank you for taking the time…</t>
  </si>
  <si>
    <t>just completed 1 hour 15 minutes 22 seconds of meditation with @InsightTimer.</t>
  </si>
  <si>
    <t>will begin 12 minutes 57 seconds of guided meditation with @InsightTimer.</t>
  </si>
  <si>
    <t>will begin 11 minutes 17 seconds of guided meditation with @InsightTimer.</t>
  </si>
  <si>
    <t>will begin 15 minutes of guided meditation with @InsightTimer.</t>
  </si>
  <si>
    <t>Wanting to have a mindful start to your day?
_xD83C__xDFA7__xD83C__xDF99__xD83D__xDCF1_
Head over to Robert's @InsightTimer Morning Productivity Meditati… https://t.co/blcb6yOzaH</t>
  </si>
  <si>
    <t>@Keysbartender I know I’ve come a long way with my panic disorder with the help of meditation and other coping skil… https://t.co/3UvWl8QkbB</t>
  </si>
  <si>
    <t>Just some quiet background music with soundscapes for my morning #meditation today! Thanks @InsightTimer https://t.co/jx7zqa2oLk</t>
  </si>
  <si>
    <t>RT @jfouts: just completed 22 minutes 1 second of meditation with @InsightTimer.</t>
  </si>
  <si>
    <t>reached a milestone on @InsightTimer: 1240 consecutive days</t>
  </si>
  <si>
    <t>will begin 34 minutes 47 seconds of guided meditation with @InsightTimer.</t>
  </si>
  <si>
    <t>Search "Lexlee Overton" on @InsightTimer and join me in a quick 10 minute #meditation to #reducestress and boost… https://t.co/Jxzq4Kh7MA</t>
  </si>
  <si>
    <t>reached a milestone on @InsightTimer: 190 consecutive days</t>
  </si>
  <si>
    <t>#Repost @insighttimer
・・・
Your body knows more than your #mind. https://t.co/pailchxiIC</t>
  </si>
  <si>
    <t>just completed 3 hours 1 minute 30 seconds of meditation with @InsightTimer.</t>
  </si>
  <si>
    <t>will begin 35 minutes 43 seconds of guided meditation with @InsightTimer.</t>
  </si>
  <si>
    <t>will begin 10 minutes 34 seconds of guided meditation with @InsightTimer.</t>
  </si>
  <si>
    <t>will begin 59 minutes 47 seconds of guided meditation with @InsightTimer.</t>
  </si>
  <si>
    <t>will begin 1 hour 30 minutes of guided meditation with @InsightTimer.</t>
  </si>
  <si>
    <t>will begin 1 hour 12 seconds of guided meditation with @InsightTimer.</t>
  </si>
  <si>
    <t>will begin 1 hour 1 second of guided meditation with @InsightTimer.</t>
  </si>
  <si>
    <t>reached a milestone on @InsightTimer: 1520 consecutive days</t>
  </si>
  <si>
    <t>reached a milestone on @InsightTimer: 1990 consecutive days</t>
  </si>
  <si>
    <t>@InsightTimer @MatthieuRicard Wow! I absolutely love @MatthieuRicard's teachings and had been hoping that he joined… https://t.co/qFOuxYkGvS</t>
  </si>
  <si>
    <t>@InsightTimer @MatthieuRicard So happy to hear that! Thank you. ❤_xD83D__xDE4F_</t>
  </si>
  <si>
    <t>RT @InsightTimer: We’ve launched a new blog with some great articles and ideas. A big thank you to the wonderful Insight Timer teachers who…</t>
  </si>
  <si>
    <t>RT @cassmetz: Healthy habits can support you when the shit storms come. 
I am also very grateful to @insighttimer for their fabulous app an…</t>
  </si>
  <si>
    <t>will begin 1 hour 9 minutes 23 seconds of guided meditation with @InsightTimer.</t>
  </si>
  <si>
    <t>just completed 1 hour 9 minutes 22 seconds of guided meditation with @InsightTimer.</t>
  </si>
  <si>
    <t>Why @InsightTimer never ask permission to access my phone photo library? They just have full access by default. I’m on ios tho _xD83E__xDD28_</t>
  </si>
  <si>
    <t>just completed 6 minutes 18 seconds of meditação with @InsightTimer.</t>
  </si>
  <si>
    <t>just completed 11 minutes of meditação with @InsightTimer.</t>
  </si>
  <si>
    <t>just completed 25 minutes of meditação with @InsightTimer.</t>
  </si>
  <si>
    <t>just completed 19 minutes 51 seconds of meditação with @InsightTimer.</t>
  </si>
  <si>
    <t>just completed 15 minutes of practice with @InsightTimer.</t>
  </si>
  <si>
    <t>just completed 8 minutes of practice with @InsightTimer.</t>
  </si>
  <si>
    <t>RT @MindFlowApp: Take 15 minute out of your day and reconnect with your body with this body scan meditation @InsightTimer
https://t.co/Khx…</t>
  </si>
  <si>
    <t>reached a milestone on @InsightTimer: 930 consecutive days</t>
  </si>
  <si>
    <t>reached a milestone on @InsightTimer: 1500 days with a session</t>
  </si>
  <si>
    <t>@gareth_roach74 @leewhowrites @InsightTimer Yes I totally recommend Insight Timer</t>
  </si>
  <si>
    <t>just completed 11 minutes 2 seconds of yoga with @InsightTimer.</t>
  </si>
  <si>
    <t>just completed 1 hour 19 minutes 29 seconds of yoga with @InsightTimer.</t>
  </si>
  <si>
    <t>just completed 1 hour 40 minutes 44 seconds of yoga with @InsightTimer.</t>
  </si>
  <si>
    <t>just completed 2 hours 33 minutes 35 seconds of meditation with @InsightTimer.</t>
  </si>
  <si>
    <t>just completed 1 hour 37 minutes 38 seconds of yoga with @InsightTimer.</t>
  </si>
  <si>
    <t>@Patvbela @InsightTimer I agree. But I will say the classes in @10percent are very worth the price.</t>
  </si>
  <si>
    <t>@Davedray @Patvbela @InsightTimer Thanks, Dave. Truly appreciate it (and glad you're finding it useful).</t>
  </si>
  <si>
    <t>@InsightTimer today I reached 220 consecutive days, and I have a green star and a yellow star ⭐️ I am so grateful t… https://t.co/1bz07pWGte</t>
  </si>
  <si>
    <t>reached a milestone on @InsightTimer: 830 consecutive days</t>
  </si>
  <si>
    <t>will begin 21 minutes 52 seconds of guided meditation in #3 with @InsightTimer.</t>
  </si>
  <si>
    <t>will begin 22 minutes 21 seconds of guided meditation in #3 with @InsightTimer.</t>
  </si>
  <si>
    <t>will begin 30 minutes 1 second of guided meditation in #3 with @InsightTimer.</t>
  </si>
  <si>
    <t>completed 3 hours 23 minutes 30 seconds of guided meditation with @InsightTimer. #3 days of #mindfulness and #lovingkindness</t>
  </si>
  <si>
    <t>completed 4 hours 15 minutes 4 seconds of guided meditation with @InsightTimer. #3 days of #mindfulness and #lovingkindness</t>
  </si>
  <si>
    <t>will begin 2 hours 1 second of guided meditation with @InsightTimer.</t>
  </si>
  <si>
    <t>Join me in the gap in 1 hour 32 minutes 15 seconds of guided meditation in #3 with @InsightTimer.</t>
  </si>
  <si>
    <t>Join me in the gap in 21 minutes 22 seconds of guided meditation in #3 with @InsightTimer.</t>
  </si>
  <si>
    <t>Join me in the gap in 1 hour 19 seconds of guided meditation in #3 with @InsightTimer.</t>
  </si>
  <si>
    <t>Join me in the gap in 30 minutes 1 second of guided meditation in #3 with @InsightTimer.</t>
  </si>
  <si>
    <t>Join me in the gap in 1 hour 8 minutes 26 seconds of guided meditation in #3 with @InsightTimer.</t>
  </si>
  <si>
    <t>Join me in the gap in 59 minutes 47 seconds of guided meditation in #3 with @InsightTimer.</t>
  </si>
  <si>
    <t>@ProductHunt @RevolutApp , @netflix, @InsightTimer, @metropolitangym, @NotionHQ ✨</t>
  </si>
  <si>
    <t>RT @LarissaHCarlson: Improve mood, reduce stress, get a better night's sleep, and feel great with breathing techniques! Just 15min/day for…</t>
  </si>
  <si>
    <t>will begin 1 hour 43 minutes 46 seconds of guided meditation with @InsightTimer.</t>
  </si>
  <si>
    <t>just completed 1 hour 15 minutes 55 seconds of guided meditation with @InsightTimer.</t>
  </si>
  <si>
    <t>will begin 1 hour 33 minutes 34 seconds of guided meditation with @InsightTimer.</t>
  </si>
  <si>
    <t>The first app I use almost every day is @InsightTimer Practicing presence. #tapas #grateful</t>
  </si>
  <si>
    <t>When your #chiropractor suggests you to #meditate, consider a guided meditation option first. @InsightTimer is a FR… https://t.co/0vv2CGL7e4</t>
  </si>
  <si>
    <t>RT @CEOofYourLife: Namaste Happy Saturday :-)
Follow what fuels you, your inner GPS. Do what feels right for you. Your path is as unique as…</t>
  </si>
  <si>
    <t>being...in the now....peace 
#mindfullness #guidedmeditation @InsightTimer
https://t.co/RpZbrVXkjj</t>
  </si>
  <si>
    <t>Namaste Happy Saturday :-)
Follow what fuels you, your inner GPS. Do what feels right for you. Your path is as uniq… https://t.co/hh0nuKxFy7</t>
  </si>
  <si>
    <t>Om! Another 2 minutes 35 seconds of guided meditation completed. Feeling blissful. Thanks @InsightTimer for tracking my time. Namaste. _/\_</t>
  </si>
  <si>
    <t>RESTing into yr #TrueNature… my kind of #SpiritualEvolution! Did 55 minutes #SuryaRam #Meditation (thnx @MichaelMamas) using @InsightTimer.</t>
  </si>
  <si>
    <t>reached a milestone on @InsightTimer: 60 consecutive days</t>
  </si>
  <si>
    <t>reached a milestone on @InsightTimer: 450 days with a session</t>
  </si>
  <si>
    <t>@OT_Sue I first heard that from Jason Murphy Pedulla during the forgiveness practice he leads on @InsightTimer. I f… https://t.co/aTFncwqzT5</t>
  </si>
  <si>
    <t>@C_Barratt_ @OT_Sue @InsightTimer I also heard this line on a talk by Tara Brach. Very much spoke to me.</t>
  </si>
  <si>
    <t>reached a milestone on @InsightTimer: 2850 days with a session</t>
  </si>
  <si>
    <t>@profamandakirby @NancyDoylePsych Agree it's been co-opted so we have different viewpoints on what it is. Practical… https://t.co/Ofc7R7bcgm</t>
  </si>
  <si>
    <t>just completed 13 minutes 5 seconds of tai chi with @InsightTimer.</t>
  </si>
  <si>
    <t>will begin 25 minutes 10 seconds of guided meditation with @InsightTimer.</t>
  </si>
  <si>
    <t>reached a milestone on @InsightTimer: 1150 days with a session</t>
  </si>
  <si>
    <t>reached a milestone on @InsightTimer: 800 days with a session</t>
  </si>
  <si>
    <t>reached a milestone on @InsightTimer: 890 consecutive days</t>
  </si>
  <si>
    <t>@xtraspirit @InsightTimer Well done! Fancy this on Thursday? Can’t wait! https://t.co/aKVgOXQGUS</t>
  </si>
  <si>
    <t>@WildAwakeMind @InsightTimer Wow this sounds awesome! I’m away in Spain this week but will be with you in spirit _xD83D__xDCAB_</t>
  </si>
  <si>
    <t>just completed 18 minutes 41 seconds of yoga with @InsightTimer.</t>
  </si>
  <si>
    <t>A year ago today, as part of an (excellent) online well being course I was studying via @coursera I committed to me… https://t.co/ojhRL8xLJm</t>
  </si>
  <si>
    <t>New Insight Timer – insighttimer – Easier to use that ever!  Check it out. ⁦@InsightTimer⁩  https://t.co/MJ0K7VtlTS</t>
  </si>
  <si>
    <t>Love #meditating to the @InsightTimer App! This was a new one this morning! Have an amazing day! https://t.co/dkNqEHAnL2</t>
  </si>
  <si>
    <t>will begin 0 seconds of guided meditation in #3 with @InsightTimer. #Peace and love to all. #vipassana #zen… https://t.co/M9H0NMW89Q</t>
  </si>
  <si>
    <t>just completed 1 hour 2 seconds of guided meditation with @InsightTimer. #vipassana #zen #meditation #JustBreathe #NonJudgement #Love</t>
  </si>
  <si>
    <t>will begin 0 seconds of guided meditation in #3 with @InsightTimer. #Peace and love to all. #vipassana #zen… https://t.co/YBRiXDYvwk</t>
  </si>
  <si>
    <t>just completed 1 hour 1 second of guided meditation with @InsightTimer. #vipassana #zen #meditation #JustBreathe #NonJudgement #Love</t>
  </si>
  <si>
    <t>will begin 0 seconds of guided meditation in #3 with @InsightTimer. #Peace and love to all. #vipassana #zen… https://t.co/m6a5uRMFwP</t>
  </si>
  <si>
    <t>just completed 30 minutes 1 second of guided meditation with @InsightTimer. #vipassana #zen #meditation #JustBreathe #NonJudgement #Love</t>
  </si>
  <si>
    <t>will begin 0 seconds of guided meditation in #3 with @InsightTimer. #Peace and love to all. #vipassana #zen… https://t.co/FixNzmLobZ</t>
  </si>
  <si>
    <t>will begin 0 seconds of guided meditation in #3 with @InsightTimer. #Peace and love to all. #vipassana #zen… https://t.co/Oys9BiFPso</t>
  </si>
  <si>
    <t>will begin 0 seconds of guided meditation in #3 with @InsightTimer. #Peace and love to all. #vipassana #zen… https://t.co/k5TNw51R8k</t>
  </si>
  <si>
    <t>just completed 1 hour of guided meditation with @InsightTimer. #vipassana #zen #meditation #JustBreathe #NonJudgement #Love</t>
  </si>
  <si>
    <t>will begin 0 seconds of guided meditation in #3 with @InsightTimer. #Peace and love to all. #vipassana #zen… https://t.co/7pSqGyD4uX</t>
  </si>
  <si>
    <t>just completed 15 minutes 10 seconds of prayer with @InsightTimer.</t>
  </si>
  <si>
    <t>will begin 5 minutes 35 seconds of guided meditation with @InsightTimer.</t>
  </si>
  <si>
    <t>just completed 14 minutes 33 seconds of prayer with @InsightTimer.</t>
  </si>
  <si>
    <t>just completed 16 minutes 11 seconds of prayer with @InsightTimer.</t>
  </si>
  <si>
    <t>just completed 14 minutes 28 seconds of prayer with @InsightTimer.</t>
  </si>
  <si>
    <t>just completed 14 minutes 37 seconds of prayer with @InsightTimer.</t>
  </si>
  <si>
    <t>will begin 12 minutes 49 seconds of guided meditation with @InsightTimer.</t>
  </si>
  <si>
    <t>just completed 26 minutes 1 second of meditation with @InsightTimer.</t>
  </si>
  <si>
    <t>just completed 27 minutes 18 seconds of meditation with @InsightTimer.</t>
  </si>
  <si>
    <t>reached a milestone on @InsightTimer: 2000 days with a session</t>
  </si>
  <si>
    <t>@gratefulmike68 @InsightTimer About to kick for 20</t>
  </si>
  <si>
    <t>@gratefulmike68 @InsightTimer Not big on responding?</t>
  </si>
  <si>
    <t>will begin 18 minutes 40 seconds of guided meditation with @InsightTimer.</t>
  </si>
  <si>
    <t>will begin 1 hour 1 minute 5 seconds of guided meditation with @InsightTimer.</t>
  </si>
  <si>
    <t>reached a milestone on @InsightTimer: 250 days with a session</t>
  </si>
  <si>
    <t>RT @InsightTimer: @IzzyFolau There was a time not so long ago when society understood the essential link between Rights and Responsibilitie…</t>
  </si>
  <si>
    <t>Completed 11 minutes of meditation: Strong Mind. Strong Body. Strong Spirit. Honor the Breath &amp;amp; Be the Stillness… https://t.co/VbzECuPUSS</t>
  </si>
  <si>
    <t>Completed 21 minutes of meditation: Strong Mind. Strong Body. Strong Spirit. Honor the Breath &amp;amp; Be the Stillness… https://t.co/Qa8ASXJc2r</t>
  </si>
  <si>
    <t>just completed 24 minutes of meditación with @InsightTimer.</t>
  </si>
  <si>
    <t>Better UX: Making most of the screen dark is the real dark mode.
https://t.co/nXW3h6erJP
#uxdesign #hci… https://t.co/521abYgegO</t>
  </si>
  <si>
    <t>@MindFlowApp @InsightTimer MindFlowApp 
Welkom my page 
My best Friend s 
Mental illnesses 
Health TERAPIC picture… https://t.co/501Hor18Tt</t>
  </si>
  <si>
    <t>RT @RichartDeli: @MindFlowApp @InsightTimer MindFlowApp 
Welkom my page 
My best Friend s 
Mental illnesses 
Health TERAPIC picture 
Positi…</t>
  </si>
  <si>
    <t>RT @MindFlowApp: One of my favorite meditations is a body scan. What about your? Try this! @InsightTimer 
https://t.co/KhxwzeiDCM 
#medit…</t>
  </si>
  <si>
    <t>@MindFlowApp @InsightTimer Time of Meditations 
Relex 
Mental illnesses 
Health 
Good morning America https://t.co/oc628haa6r</t>
  </si>
  <si>
    <t>@InsightTimer @Apple Got my mother hooked.</t>
  </si>
  <si>
    <t>@InsightTimer I messaged you. Please respond. Thanks _xD83D__xDE01__xD83E__xDD17_</t>
  </si>
  <si>
    <t>My deepest thanks to those who've filled out my survey on Tireless Caregivers - people who take care of everyone bu… https://t.co/i2P7cTOEZV</t>
  </si>
  <si>
    <t>reached a milestone on @InsightTimer: 330 consecutive days</t>
  </si>
  <si>
    <t>just completed 16 minutes 1 second of meditation with @InsightTimer.</t>
  </si>
  <si>
    <t>Will begin 0 seconds of guided meditation in #3 with @InsightTimer.</t>
  </si>
  <si>
    <t>just completed 1 hour 30 minutes 3 seconds of guided meditation with @InsightTimer.</t>
  </si>
  <si>
    <t>just completed 1 hour 5 seconds of guided meditation with @InsightTimer.</t>
  </si>
  <si>
    <t>just completed 1 hour 10 seconds of guided meditation with @InsightTimer.</t>
  </si>
  <si>
    <t>just completed 2 hours 2 minutes 45 seconds of guided meditation with @InsightTimer.</t>
  </si>
  <si>
    <t>@_andyhobson @InsightTimer 8yo is now requesting your course as her bedtime meditation :) All is well, hope the same for you.</t>
  </si>
  <si>
    <t>Woohoo! 1000 students now on the Intuition course on @insighttimer _xD83D__xDC96__xD83D__xDC96__xD83D__xDC96_
So grateful for every participant's presenc… https://t.co/25I46M9hnk</t>
  </si>
  <si>
    <t>My #DailyInsight on #Celebrating the June #Solstice is now live on @InsightTimer 
I channeled my #energy into crea… https://t.co/0X2qsYlHuJ</t>
  </si>
  <si>
    <t>Such an honour to provide today's #DailyInsight on @InsightTimer
#Connect with the #solarenergy, #pause, give thank… https://t.co/mAWCDN0Jh6</t>
  </si>
  <si>
    <t>@keziah_gibbons @InsightTimer Thank you Keziah :) I always like to get a few jokes in along the way. So lovely that… https://t.co/E7GYTDV7dB</t>
  </si>
  <si>
    <t>@keziah_gibbons @InsightTimer Lovely. I'm honoured :)</t>
  </si>
  <si>
    <t>just completed 1 hour 13 seconds of meditation with @InsightTimer.</t>
  </si>
  <si>
    <t>reached a milestone on @InsightTimer: 70 consecutive days</t>
  </si>
  <si>
    <t>reached a milestone on @InsightTimer: 390 consecutive days</t>
  </si>
  <si>
    <t>just completed 1 hour 5 minutes 29 seconds of meditation with @InsightTimer.</t>
  </si>
  <si>
    <t>just completed 22 minutes 24 seconds of meditation with @InsightTimer.</t>
  </si>
  <si>
    <t>Bedtime meditation for children. Free on @InsightTimer app. https://t.co/MtWeRP6sCD #meditation #sleepmeditation… https://t.co/LFQP2GLJip</t>
  </si>
  <si>
    <t>RT @iBeckRyan: Bedtime meditation for children. Free on @InsightTimer app. https://t.co/MtWeRP6sCD #meditation #sleepmeditation #meditation…</t>
  </si>
  <si>
    <t>reached a milestone on @InsightTimer: 550 days with a session</t>
  </si>
  <si>
    <t>reached a milestone on @InsightTimer: 20 consecutive days</t>
  </si>
  <si>
    <t>just completed 23 minutes 4 seconds of meditation with @InsightTimer.</t>
  </si>
  <si>
    <t>reached a milestone on @InsightTimer: 530 consecutive days</t>
  </si>
  <si>
    <t>reached a milestone on @InsightTimer: 1850 days with a session</t>
  </si>
  <si>
    <t>just completed 33 minutes 45 seconds of meditation with @InsightTimer.</t>
  </si>
  <si>
    <t>Ahora puedes meditar conmigo todos los días en la plataforma de @insighttimer
El título para esta semana es Conocie… https://t.co/nQ3ju12PoG</t>
  </si>
  <si>
    <t>Completed 0 seconds of guided meditation in #3 w/ @InsightTimer. Let us not look back in anger or forward in fear,… https://t.co/k255n0ZITT</t>
  </si>
  <si>
    <t>Completed 0 seconds of guided meditation in #3 w/ @InsightTimer. Let us not look back in anger or forward in fear,… https://t.co/hT04eSYoyv</t>
  </si>
  <si>
    <t>Completed 0 seconds of guided meditation in #3 w/ @InsightTimer. Let us not look back in anger or forward in fear,… https://t.co/fW6CTQZVcu</t>
  </si>
  <si>
    <t>Completed 0 seconds of guided meditation in #3 w/ @InsightTimer. Let us not look back in anger or forward in fear,… https://t.co/nIrcrrnJl3</t>
  </si>
  <si>
    <t>Completed 0 seconds of guided meditation in #3 w/ @InsightTimer. Let us not look back in anger or forward in fear,… https://t.co/orDyOlTvbz</t>
  </si>
  <si>
    <t>Completed 0 seconds of guided meditation in #3 w/ @InsightTimer. Let us not look back in anger or forward in fear,… https://t.co/5L2Xbnnvfn</t>
  </si>
  <si>
    <t>just completed 15 minutes 27 seconds of guided meditation with @InsightTimer.</t>
  </si>
  <si>
    <t>reached a milestone on @InsightTimer: 610 consecutive days</t>
  </si>
  <si>
    <t>just completed 30 minutes of yoga with @InsightTimer.</t>
  </si>
  <si>
    <t>just completed 36 minutes 51 seconds of yoga with @InsightTimer.</t>
  </si>
  <si>
    <t>just completed 21 minutes of yoga with @InsightTimer.</t>
  </si>
  <si>
    <t>reached a milestone on @InsightTimer: 1050 days with a session</t>
  </si>
  <si>
    <t>just completed 26 minutes 30 seconds of yoga with @InsightTimer.</t>
  </si>
  <si>
    <t>just completed 23 minutes minutes of TM with @InsightTimer...Jai Guru Dev, Glenn, Andrew &amp;amp; Eno. Grateful to all four.</t>
  </si>
  <si>
    <t>just completed 2 minutes 10 seconds minutes of TM with @InsightTimer...Jai Guru Dev, Glenn, Andrew &amp;amp; Eno. Grateful to all four.</t>
  </si>
  <si>
    <t>just completed 3 minutes 43 seconds minutes of TM with @InsightTimer...Jai Guru Dev, Glenn, Andrew &amp;amp; Eno. Grateful to all four.</t>
  </si>
  <si>
    <t>just completed 3 minutes 15 seconds minutes of TM with @InsightTimer...Jai Guru Dev, Glenn, Andrew &amp;amp; Eno. Grateful to all four.</t>
  </si>
  <si>
    <t>will begin 25 minutes 29 seconds of guided meditation with @InsightTimer.</t>
  </si>
  <si>
    <t>just completed 10 minutes of yoga with @InsightTimer.</t>
  </si>
  <si>
    <t>What workedafor me perfectly was @InsightTimer #motivation :]</t>
  </si>
  <si>
    <t>reached a milestone on @InsightTimer: 2290 consecutive days</t>
  </si>
  <si>
    <t>just did nothing, for the benefit of all beings. 15 minutes w/ @InsightTimer.</t>
  </si>
  <si>
    <t>just completed 24 minutes 48 seconds of healing with @InsightTimer.</t>
  </si>
  <si>
    <t>just completed 5 minutes of healing with @InsightTimer.</t>
  </si>
  <si>
    <t>will begin 10 minutes of guided meditation with @InsightTimer.</t>
  </si>
  <si>
    <t>will begin 16 minutes 59 seconds of guided meditation with @InsightTimer.</t>
  </si>
  <si>
    <t>@MeditativeO @InsightTimer Do you find those recollections and realizations help you in some way?
Thanks I'll follow them</t>
  </si>
  <si>
    <t>@MeditativeO @InsightTimer Lol well personally I think there's value in embracing the weird aspects of ourselves and learning from it all</t>
  </si>
  <si>
    <t>@mbti_insights Very vivid, I usually remember them when I wake up at least or I'll have recollections of things I h… https://t.co/mcnl7CuwPg</t>
  </si>
  <si>
    <t>@mbti_insights @InsightTimer No, they are usually very weird _xD83D__xDE02__xD83D__xDE48_</t>
  </si>
  <si>
    <t>@mbti_insights @InsightTimer Oh, absolutely. Some of us don't have much choice _xD83E__xDD23__xD83E__xDD2A_</t>
  </si>
  <si>
    <t>Have just completed this yoga sequence from @insighttimer by Lisa Pollard. It is sooo lovely, a great way to unwind… https://t.co/YfweMZpSE3</t>
  </si>
  <si>
    <t>reached a milestone on @InsightTimer: 100 days with a session</t>
  </si>
  <si>
    <t>just completed 1 hour 2 seconds of guided meditation with @InsightTimer.</t>
  </si>
  <si>
    <t>just completed 30 minutes of prayer with @InsightTimer.</t>
  </si>
  <si>
    <t>Loving the new @InsightTimer blog - great article on the meaning of the word meditation https://t.co/YcHt2e3y0N</t>
  </si>
  <si>
    <t>RT @_andyhobson: My free 'learn to meditate' for kids course on @InsightTimer is now available in French : ). It's also going to be transla…</t>
  </si>
  <si>
    <t>It's lovely to see 700 students have joined my learn to meditate course for kids on @InsightTimer. Hmmm, I wonder h… https://t.co/jooznv0bzZ</t>
  </si>
  <si>
    <t>Here's a little sample of my 'learn to meditate' course for kids (age 7-99) on @InsightTimer.… https://t.co/mDs9qhBdZw</t>
  </si>
  <si>
    <t>My free 'learn to meditate' for kids course on @InsightTimer is now available in French : ). It's also going to be… https://t.co/knYSmxWmI1</t>
  </si>
  <si>
    <t>RT @InsightTimer: We’ve just launched a great new 5 day course for kids on Insight Timer. Free of course. Deep bow to @_andyhobson for putt…</t>
  </si>
  <si>
    <t>will begin 2 hours 2 minutes 27 seconds of guided meditation with @InsightTimer.</t>
  </si>
  <si>
    <t>will begin 4 minutes 17 seconds of guided meditation with @InsightTimer.</t>
  </si>
  <si>
    <t>just completed 1 hour 21 seconds of meditation with @InsightTimer.</t>
  </si>
  <si>
    <t>just completed 1 hour 29 seconds of meditation with @InsightTimer.</t>
  </si>
  <si>
    <t>just completed 1 hour 7 minutes 30 seconds of meditation with @InsightTimer.</t>
  </si>
  <si>
    <t>reached a milestone on @InsightTimer: 50 consecutive days</t>
  </si>
  <si>
    <t>just completed 1 hour 17 seconds of meditation with @InsightTimer.</t>
  </si>
  <si>
    <t>just completed 1 hour 49 seconds of meditation with @InsightTimer.</t>
  </si>
  <si>
    <t>just completed 1 hour 35 minutes of meditation with @InsightTimer.</t>
  </si>
  <si>
    <t>@jsjoeio @InsightTimer Thanks so much. Any hot takes on headspace or calm?</t>
  </si>
  <si>
    <t>@natec4251 @InsightTimer _xD83D__xDE04_</t>
  </si>
  <si>
    <t>@natec4251 @InsightTimer Headspace had a paywall to get more content and Calm haven't used a ton. 
I mainly use In… https://t.co/n3Wzp3q7Gr</t>
  </si>
  <si>
    <t>just completed 2 hours of yoga with @InsightTimer.</t>
  </si>
  <si>
    <t>reached a milestone on @InsightTimer: 920 consecutive days</t>
  </si>
  <si>
    <t>just completed 1 hour 9 minutes 48 seconds of meditation with @InsightTimer.</t>
  </si>
  <si>
    <t>just completed 1 hour 11 minutes of meditation with @InsightTimer.</t>
  </si>
  <si>
    <t>reached a milestone on @InsightTimer: 280 consecutive days</t>
  </si>
  <si>
    <t>@mayorya__ My trial ended so I re-listen to the free ones over and over again (really into Tamara Levitts voice). A… https://t.co/zw9WoX8ZLK</t>
  </si>
  <si>
    <t>will begin 31 minutes 18 seconds of guided meditation with @InsightTimer.</t>
  </si>
  <si>
    <t>reached a milestone on @InsightTimer: 590 consecutive days</t>
  </si>
  <si>
    <t>@DeannaMD @LAWeeklyStreet @WanderlustFest Try @InsightTimer app _xD83D__xDE0C_</t>
  </si>
  <si>
    <t>just completed 45 minutes of tai chi with @InsightTimer.</t>
  </si>
  <si>
    <t>just completed 37 minutes 52 seconds of tai chi with @InsightTimer.</t>
  </si>
  <si>
    <t>just completed 41 minutes 48 seconds of tai chi with @InsightTimer.</t>
  </si>
  <si>
    <t>just completed 40 minutes 1 second of tai chi with @InsightTimer.</t>
  </si>
  <si>
    <t>just completed 31 minutes 22 seconds of tai chi with @InsightTimer.</t>
  </si>
  <si>
    <t>just completed 34 minutes 5 seconds of tai chi with @InsightTimer.</t>
  </si>
  <si>
    <t>just completed 8 minutes 27 seconds of meditation with @InsightTimer.</t>
  </si>
  <si>
    <t>just completed 35 minutes of tai chi with @InsightTimer.</t>
  </si>
  <si>
    <t>reached a milestone on @InsightTimer: 420 consecutive days</t>
  </si>
  <si>
    <t>reached a milestone on @InsightTimer: 50 days with a session</t>
  </si>
  <si>
    <t>reached a milestone on @InsightTimer: 220 consecutive days</t>
  </si>
  <si>
    <t>just completed 1 hour 2 minutes 30 seconds of meditation with @InsightTimer.</t>
  </si>
  <si>
    <t>just completed 32 minutes 7 seconds of yoga with @InsightTimer.</t>
  </si>
  <si>
    <t>just completed 37 minutes 20 seconds of yoga with @InsightTimer.</t>
  </si>
  <si>
    <t>@toche @InsightTimer Gracias por tu práctica _xD83D__xDE4F_</t>
  </si>
  <si>
    <t>@chocobuda @InsightTimer Gracias a ti por acompañarme y guiarme en mi práctica
_/|\_</t>
  </si>
  <si>
    <t>just completed 20 minutes of meditación with @InsightTimer.</t>
  </si>
  <si>
    <t>reached a milestone on @InsightTimer: 300 days with a session</t>
  </si>
  <si>
    <t>reached a milestone on @InsightTimer: 110 consecutive days</t>
  </si>
  <si>
    <t>just completed 7 minutes 31 seconds of meditación with @InsightTimer.</t>
  </si>
  <si>
    <t>just completed 23 minutes of meditación with @InsightTimer.</t>
  </si>
  <si>
    <t>will begin 16 minutes 49 seconds of guided meditation with @InsightTimer.</t>
  </si>
  <si>
    <t>just completed 41 minutes 1 second of meditação with @InsightTimer.</t>
  </si>
  <si>
    <t>just completed 40 minutes 1 second of meditation with @InsightTimer.</t>
  </si>
  <si>
    <t>just completed 5 minutes 1 second of meditation with @InsightTimer.</t>
  </si>
  <si>
    <t>just completed 40 minutes 4 seconds of meditation with @InsightTimer.</t>
  </si>
  <si>
    <t>reached a milestone on @InsightTimer: 730 consecutive days</t>
  </si>
  <si>
    <t>will begin 10 minutes 10 seconds of guided meditation in #3 with @InsightTimer. Join me for some OM. #wannasit</t>
  </si>
  <si>
    <t>just completed 10 minutes 10 seconds of guided meditation with @InsightTimer. If you were able to join me, Thank You! #wannasit</t>
  </si>
  <si>
    <t>will begin 11 minutes 7 seconds of guided meditation in #3 with @InsightTimer. Join me for some OM. #wannasit</t>
  </si>
  <si>
    <t>just completed 11 minutes 7 seconds of guided meditation with @InsightTimer. If you were able to join me, Thank You! #wannasit</t>
  </si>
  <si>
    <t>will begin 7 minutes 37 seconds of guided meditation in #3 with @InsightTimer. Join me for some OM. #wannasit</t>
  </si>
  <si>
    <t>just completed 7 minutes 37 seconds of guided meditation with @InsightTimer. If you were able to join me, Thank You! #wannasit</t>
  </si>
  <si>
    <t>will begin 4 minutes 34 seconds of guided meditation in #3 with @InsightTimer. Join me for some OM. #wannasit</t>
  </si>
  <si>
    <t>just completed 4 minutes 34 seconds of guided meditation with @InsightTimer. If you were able to join me, Thank You! #wannasit</t>
  </si>
  <si>
    <t>will begin 19 minutes 17 seconds of guided meditation in #3 with @InsightTimer. Join me for some OM. #wannasit</t>
  </si>
  <si>
    <t>just completed 19 minutes 17 seconds of guided meditation with @InsightTimer. If you were able to join me, Thank You! #wannasit</t>
  </si>
  <si>
    <t>will begin 23 minutes of guided meditation in #3 with @InsightTimer. Join me for some OM. #wannasit</t>
  </si>
  <si>
    <t>just completed 28 minutes 13 seconds of guided meditation with @InsightTimer. If you were able to join me, Thank You! #wannasit</t>
  </si>
  <si>
    <t>will begin 28 minutes 13 seconds of guided meditation in #3 with @InsightTimer. Join me for some OM. #wannasit</t>
  </si>
  <si>
    <t>will begin 22 minutes 14 seconds of guided meditation in #3 with @InsightTimer. Join me for some OM. #wannasit</t>
  </si>
  <si>
    <t>just completed 22 minutes 14 seconds of guided meditation with @InsightTimer. If you were able to join me, Thank You! #wannasit</t>
  </si>
  <si>
    <t>reached a milestone on @InsightTimer: 180 consecutive days</t>
  </si>
  <si>
    <t>will begin 25 minutes 56 seconds of guided meditation in #3 with @InsightTimer. Join me for some OM. #wannasit</t>
  </si>
  <si>
    <t>just completed 25 minutes 56 seconds of guided meditation with @InsightTimer. If you were able to join me, Thank You! #wannasit</t>
  </si>
  <si>
    <t>will begin 0 seconds of guided meditation in #3 with @InsightTimer. #meditation #dailysit #getonyourcushion</t>
  </si>
  <si>
    <t>just completed 8 minutes 15 seconds of #meditation @InsightTimer #OMcru #getonyourcushion #spiritjunkie #mindfulness</t>
  </si>
  <si>
    <t>just completed 10 minutes of #meditation @InsightTimer #OMcru #getonyourcushion #spiritjunkie #mindfulness</t>
  </si>
  <si>
    <t>just completed 16 minutes of #meditation @InsightTimer #OMcru #getonyourcushion #spiritjunkie #mindfulness</t>
  </si>
  <si>
    <t>just completed 9 minutes 9 seconds of #meditation @InsightTimer #OMcru #getonyourcushion #spiritjunkie #mindfulness</t>
  </si>
  <si>
    <t>just completed 15 minutes 39 seconds of #meditation @InsightTimer #OMcru #getonyourcushion #spiritjunkie #mindfulness</t>
  </si>
  <si>
    <t>just completed 3 minutes of #meditation @InsightTimer #OMcru #getonyourcushion #spiritjunkie #mindfulness</t>
  </si>
  <si>
    <t>just completed 5 minutes of #meditation @InsightTimer #OMcru #getonyourcushion #spiritjunkie #mindfulness</t>
  </si>
  <si>
    <t>just completed 4 minutes 2 seconds of #meditation @InsightTimer #OMcru #getonyourcushion #spiritjunkie #mindfulness</t>
  </si>
  <si>
    <t>just completed 26 minutes of meditation with @InsightTimer. That makes #3 days in a row!</t>
  </si>
  <si>
    <t>just completed 13 minutes 12 seconds of meditation with @InsightTimer. That makes #3 days in a row!</t>
  </si>
  <si>
    <t>just completed 40 minutes 30 seconds of meditation with @InsightTimer. That makes #3 days in a row!</t>
  </si>
  <si>
    <t>just completed 40 minutes of meditation with @InsightTimer. That makes #3 days in a row!</t>
  </si>
  <si>
    <t>just completed 17 minutes 30 seconds of meditation with @InsightTimer. That makes #3 days in a row!</t>
  </si>
  <si>
    <t>just completed 28 minutes 15 seconds of meditation with @InsightTimer. That makes #3 days in a row!</t>
  </si>
  <si>
    <t>just completed 9 minutes 44 seconds of meditation with @InsightTimer. That makes #3 days in a row!</t>
  </si>
  <si>
    <t>just completed 8 minutes 9 seconds of meditation with @InsightTimer. That makes #3 days in a row!</t>
  </si>
  <si>
    <t>just completed 4 minutes 4 seconds of meditation with @InsightTimer. That makes #3 days in a row!</t>
  </si>
  <si>
    <t>just completed 37 minutes 42 seconds of meditation with @InsightTimer. That makes #3 days in a row!</t>
  </si>
  <si>
    <t>just completed 26 minutes 50 seconds of meditation with @InsightTimer. That makes #3 days in a row!</t>
  </si>
  <si>
    <t>just completed 19 minutes of meditation with @InsightTimer. That makes #3 days in a row!</t>
  </si>
  <si>
    <t>reached a milestone on @InsightTimer: 880 consecutive days</t>
  </si>
  <si>
    <t>reached a milestone on @InsightTimer: 140 consecutive days</t>
  </si>
  <si>
    <t>just completed 1 hour 24 minutes 35 seconds of meditation with @InsightTimer.</t>
  </si>
  <si>
    <t>just completed 1 hour 33 minutes of meditation with @InsightTimer.</t>
  </si>
  <si>
    <t>just completed 1 hour 28 minutes 20 seconds of meditation with @InsightTimer.</t>
  </si>
  <si>
    <t>Luck is where opportunity meets preparation. ~Seneca
.
@insighttimer the one and only best ever Free Meditation app. https://t.co/j3PcJNfy3H</t>
  </si>
  <si>
    <t>Luck is where opportunity meets preparation. ~Seneca
.
@insighttimer the one and only best ever Free Meditation app… https://t.co/FMHkuulEad</t>
  </si>
  <si>
    <t>From @insighttimer
Change happens when the pain of staying the same is greater than the pain of change.
.
.
.
.
.
.… https://t.co/fnDQqpwWmB</t>
  </si>
  <si>
    <t>From @insighttimer
Change happens when the pain of staying the same is greater than the pain of change.
.
.
.
.
.
.… https://t.co/WjbRjE0ajv</t>
  </si>
  <si>
    <t>will begin 30 minutes of guided meditation in #3 with @InsightTimer.</t>
  </si>
  <si>
    <t>will begin 10 minutes 50 seconds of guided meditation with @InsightTimer.</t>
  </si>
  <si>
    <t>will begin 16 minutes 50 seconds of guided meditation with @InsightTimer.</t>
  </si>
  <si>
    <t>will begin 10 minutes 30 seconds of guided meditation with @InsightTimer.</t>
  </si>
  <si>
    <t>will begin 11 minutes 1 second of guided meditation with @InsightTimer.</t>
  </si>
  <si>
    <t>will begin 11 minutes 54 seconds of guided meditation with @InsightTimer.</t>
  </si>
  <si>
    <t>will begin 8 minutes 43 seconds of guided meditation with @InsightTimer.</t>
  </si>
  <si>
    <t>reached a milestone on @InsightTimer: 290 consecutive days</t>
  </si>
  <si>
    <t>reached a milestone on @InsightTimer: 1700 days with a session</t>
  </si>
  <si>
    <t>just completed 28 minutes 56 seconds of meditation with @InsightTimer.</t>
  </si>
  <si>
    <t>If you’ve been following any of my #meditations I think you will enjoy this newest one on @InsightTimer https://t.co/4ujwZchAdn</t>
  </si>
  <si>
    <t>just completed 10 minutes 39 seconds of guided meditation with @InsightTimer.</t>
  </si>
  <si>
    <t>just completed 22 minutes 1 second of meditation with @InsightTimer.</t>
  </si>
  <si>
    <t>just completed 38 minutes 14 seconds of meditation with @InsightTimer.</t>
  </si>
  <si>
    <t>just completed 12 minutes 43 seconds of guided meditation with @InsightTimer.</t>
  </si>
  <si>
    <t>just completed 12 minutes of meditation with @InsightTimer.</t>
  </si>
  <si>
    <t>@taylorjordanm I have found that using a meditation app works great! I struggle with sleep and this has been my sav… https://t.co/eBim9B694l</t>
  </si>
  <si>
    <t>Check this body scan meditation and share how you like it! Relax and connect with your body with NLP techniques.… https://t.co/3MZWojdjBg</t>
  </si>
  <si>
    <t>Start your day with a mindful meditation! Relax and connect with your body with NLP techniques. #meditation… https://t.co/rmkq1cxSrP</t>
  </si>
  <si>
    <t>RT @MindFlowApp: Start your day with a mindful meditation! Relax and connect with your body with NLP techniques. #meditation #mindfulness #…</t>
  </si>
  <si>
    <t>Take 15 minute out of your day and reconnect with your body with this body scan meditation. 
#meditation… https://t.co/KVKA3Y7Cxf</t>
  </si>
  <si>
    <t>Take 15 minute out of your day and reconnect with your body with this body scan meditation @InsightTimer… https://t.co/3MVwNTwh2Y</t>
  </si>
  <si>
    <t>Why not take a meditation trip to a paradisiacal island and connect with your body for s15 minute? Try this meditat… https://t.co/mzNp5dpJ1Y</t>
  </si>
  <si>
    <t>One of my favorite meditations is a body scan. What about your? Try this! @InsightTimer 
https://t.co/KhxwzeiDCM… https://t.co/a3uGEVIMvm</t>
  </si>
  <si>
    <t>Why not take a meditation trip to a paradisiacal island and connect with your body for s15 minute? Try this meditat… https://t.co/GJ3LxfvVS1</t>
  </si>
  <si>
    <t>will begin 19 minutes 6 seconds of guided meditation with @InsightTimer.</t>
  </si>
  <si>
    <t>reached a milestone on @InsightTimer: 1440 consecutive days</t>
  </si>
  <si>
    <t>will begin 20 minutes 57 seconds of guided meditation with @InsightTimer.</t>
  </si>
  <si>
    <t>reached a milestone on @InsightTimer: 2950 days with a session</t>
  </si>
  <si>
    <t>will begin 1 hour 42 seconds of guided meditation with @InsightTimer.</t>
  </si>
  <si>
    <t>just completed 1 hour 52 minutes 5 seconds of meditation with @InsightTimer.</t>
  </si>
  <si>
    <t>will begin 14 minutes 33 seconds of guided meditation with @InsightTimer.</t>
  </si>
  <si>
    <t>will begin 1 hour 8 minutes 26 seconds of guided meditation with @InsightTimer.</t>
  </si>
  <si>
    <t>This is my Coaching Page. Follow it if you’d like reminders to reset yourself, as your emotions heighten while read… https://t.co/8nCyKX1oZp</t>
  </si>
  <si>
    <t>@InsightTimer you changed the platform which was annoying , but I get it - growth &amp;amp; all ; but now you change the ic… https://t.co/bI93RFan1S</t>
  </si>
  <si>
    <t>just completed 1 hour 1 minute 42 seconds of meditation with @InsightTimer.</t>
  </si>
  <si>
    <t>reached a milestone on @InsightTimer: 1270 consecutive days</t>
  </si>
  <si>
    <t>just completed 1 hour 35 minutes 56 seconds of meditation with @InsightTimer.</t>
  </si>
  <si>
    <t>just completed 1 hour 3 minutes 51 seconds of meditation with @InsightTimer.</t>
  </si>
  <si>
    <t>just completed 1 hour 3 minutes 27 seconds of meditation with @InsightTimer.</t>
  </si>
  <si>
    <t>just completed 1 hour 7 minutes 34 seconds of meditation with @InsightTimer.</t>
  </si>
  <si>
    <t>reached a milestone on @InsightTimer: 380 consecutive days</t>
  </si>
  <si>
    <t>just completed 30 minutes of meditation with @InsightTimer; staying mindfully present.</t>
  </si>
  <si>
    <t>just completed 21 minutes 38 seconds of guided meditation with @InsightTimer; staying mindfully present.</t>
  </si>
  <si>
    <t>just completed 10 minutes 21 seconds of meditation with @InsightTimer; staying mindfully present.</t>
  </si>
  <si>
    <t>just completed 17 minutes 15 seconds of meditation with @InsightTimer; staying mindfully present.</t>
  </si>
  <si>
    <t>just completed 20 minutes of meditation with @InsightTimer; staying mindfully present.</t>
  </si>
  <si>
    <t>just completed 20 minutes 10 seconds of meditation with @InsightTimer; staying mindfully present.</t>
  </si>
  <si>
    <t>just completed 20 minutes of guided meditation with @InsightTimer; staying mindfully present.</t>
  </si>
  <si>
    <t>4 minutes 58 seconds Just completed a meditation session with @InsightTimer.</t>
  </si>
  <si>
    <t>4 minutes 40 seconds Just completed a meditation session with @InsightTimer.</t>
  </si>
  <si>
    <t>20 minutes 32 seconds Just completed a meditation session with @InsightTimer.</t>
  </si>
  <si>
    <t>20 minutes 25 seconds Just completed a meditation session with @InsightTimer.</t>
  </si>
  <si>
    <t>22 minutes 25 seconds Just completed a meditation session with @InsightTimer.</t>
  </si>
  <si>
    <t>20 minutes Just completed a meditation session with @InsightTimer.</t>
  </si>
  <si>
    <t>@mindfulaccord @InsightTimer I love Insight Timer!</t>
  </si>
  <si>
    <t>just completed 25 minutes of deadman's meditation with @InsightTimer.</t>
  </si>
  <si>
    <t>reached a milestone on @InsightTimer: 1550 days with a session</t>
  </si>
  <si>
    <t>I just completed 10 minutes of meditation with @InsightTimer. May all beings be happy. May their hearts be at peace.</t>
  </si>
  <si>
    <t>I just completed 30 minutes of meditation with @InsightTimer. May all beings be happy. May their hearts be at peace.</t>
  </si>
  <si>
    <t>I just completed 15 minutes of meditation with @InsightTimer. May all beings be happy. May their hearts be at peace.</t>
  </si>
  <si>
    <t>907 days straight with a self-guided mindfulness of the mind, body, and feeling tone (citta AIUI).
I've been using… https://t.co/adb6Gu3Y4L</t>
  </si>
  <si>
    <t>@quaid @InsightTimer Nice! I'm at 494 days in a row so far, with 422 hours total, sounds like a whole lot until we… https://t.co/9hwBRTQzW5</t>
  </si>
  <si>
    <t>Just completed 21 minutes of ascencion with @InsightTimer.</t>
  </si>
  <si>
    <t>just completed 1 hour 30 minutes of meditation with @InsightTimer #OMCru.</t>
  </si>
  <si>
    <t>reached a milestone on @InsightTimer: 1000 consecutive days</t>
  </si>
  <si>
    <t>just completed 1 hour 43 minutes 45 seconds of guided meditation with @InsightTimer.</t>
  </si>
  <si>
    <t>Healthy habits can support you when the shit storms come. 
I am also very grateful to @insighttimer for their fabul… https://t.co/q3MioSqAxa</t>
  </si>
  <si>
    <t>reached a milestone on @InsightTimer: 300 consecutive days</t>
  </si>
  <si>
    <t>@cassmetz @InsightTimer I paid for Calm for a year, I think InsightTimer is just as good (if not better!) than Calm!  Namaste!  _xD83D__xDE4F_</t>
  </si>
  <si>
    <t>@michelinasays @john_siddique @InsightTimer @Vidyamala What a milestone, congratulations!</t>
  </si>
  <si>
    <t>reached a milestone on @InsightTimer: 1100 days with a session</t>
  </si>
  <si>
    <t>just completed 1 hour 45 minutes of meditation with @InsightTimer.</t>
  </si>
  <si>
    <t>just completed 23 minutes of 瞑想 with @InsightTimer.</t>
  </si>
  <si>
    <t>will begin 0 seconds of guided meditation in #3 with @InsightTimer. Let us be connected with mindfulness and Love i… https://t.co/z6rUhRscP0</t>
  </si>
  <si>
    <t>will begin 0 seconds of guided meditation in #3 with @InsightTimer. Let us be connected with mindfulness and Love i… https://t.co/ERd7g8rjNy</t>
  </si>
  <si>
    <t>will begin 0 seconds of guided meditation in #3 with @InsightTimer. Let us be connected with mindfulness and Love i… https://t.co/sn0Ivju1Wi</t>
  </si>
  <si>
    <t>will begin 0 seconds of guided meditation in #3 with @InsightTimer. Let us be connected with mindfulness and Love i… https://t.co/YC4bnqHC0J</t>
  </si>
  <si>
    <t>will begin 15 minutes of meditation in #3 with @InsightTimer.</t>
  </si>
  <si>
    <t>@_AnisaAmaru @InsightTimer Meditation goals.</t>
  </si>
  <si>
    <t>@MoorishBrooklyn @InsightTimer Rare instance where quantity and quality overlap. Though I shall express that there… https://t.co/fGn8vKNhq3</t>
  </si>
  <si>
    <t>will begin 37 minutes 16 seconds of guided meditation with @InsightTimer.</t>
  </si>
  <si>
    <t>just completed 1 hour 18 minutes 26 seconds of guided meditation with @InsightTimer.</t>
  </si>
  <si>
    <t>just completed 1 hour 1 minute 19 seconds of meditation with @InsightTimer.</t>
  </si>
  <si>
    <t>will begin 14 minutes 35 seconds of guided meditation with @InsightTimer.</t>
  </si>
  <si>
    <t>will begin 30 minutes of guided meditation with @InsightTimer.</t>
  </si>
  <si>
    <t>just completed 2 hours 30 minutes of meditation with @InsightTimer.</t>
  </si>
  <si>
    <t>Checking-in for daily #meditation on @InsightTimer. Join in. All are always welcome. May our practice benefit all.… https://t.co/mXT5p03zZi</t>
  </si>
  <si>
    <t>Checking-in for daily #meditation on @InsightTimer. Join in. All are always welcome. May our practice benefit all.… https://t.co/K02NyLYPof</t>
  </si>
  <si>
    <t>Checking-in for daily #meditation on @InsightTimer. Join in. All are always welcome. May our practice benefit all.… https://t.co/mHyTphvpy0</t>
  </si>
  <si>
    <t>Checking-in for daily #meditation on @InsightTimer. Join in. All are always welcome. May our practice benefit all.… https://t.co/JgAUT8BOPD</t>
  </si>
  <si>
    <t>Checking-in for daily #meditation on @InsightTimer. Join in. All are always welcome. May our practice benefit all.… https://t.co/zZFQErWS2T</t>
  </si>
  <si>
    <t>Checking-in for daily #meditation on @InsightTimer. Join in. All are always welcome. May our practice benefit all.… https://t.co/zzZO2hgBdZ</t>
  </si>
  <si>
    <t>Checking-in for daily #meditation on @InsightTimer. Join in. All are always welcome. May our practice benefit all.… https://t.co/ETXGOc6GF9</t>
  </si>
  <si>
    <t>Checking-in for daily #meditation on @InsightTimer. Join in. All are always welcome. May our practice benefit all.… https://t.co/XsegYfvxJ4</t>
  </si>
  <si>
    <t>Checking-in for daily #meditation on @InsightTimer. Join in. All are always welcome. May our practice benefit all.… https://t.co/e3U1UVPN9o</t>
  </si>
  <si>
    <t>RT @LarissaHCarlson: Gentle breathing techniques reduce stress and improve sleep. Learn research-based practices for home and work in my 10…</t>
  </si>
  <si>
    <t>RT @LarissaHCarlson: Reduce stress and improve energy with breath-work! Just 15min/day for 10 days to feeling better! Join my "Pranayama fo…</t>
  </si>
  <si>
    <t>Just completed 1 hour 33 minutes 11 seconds of yoga with @InsightTimer.  So far, #3 consecutive days.</t>
  </si>
  <si>
    <t>Just completed 1 hour 18 minutes 3 seconds of yoga with @InsightTimer.  So far, #3 consecutive days.</t>
  </si>
  <si>
    <t>Just completed 1 hour 10 minutes 52 seconds of yoga with @InsightTimer.  So far, #3 consecutive days.</t>
  </si>
  <si>
    <t>Just completed 1 hour 41 minutes 22 seconds of yoga with @InsightTimer.  So far, #3 consecutive days.</t>
  </si>
  <si>
    <t>Just completed 1 hour of yoga with @InsightTimer.  So far, #3 consecutive days.</t>
  </si>
  <si>
    <t>Just completed 1 hour 20 minutes of yoga with @InsightTimer.  So far, #3 consecutive days.</t>
  </si>
  <si>
    <t>Just completed 1 hour 17 minutes 50 seconds of yoga with @InsightTimer.  So far, #3 consecutive days.</t>
  </si>
  <si>
    <t>Just completed 1 hour 19 minutes 32 seconds of yoga with @InsightTimer.  So far, #3 consecutive days.</t>
  </si>
  <si>
    <t>Just completed 1 hour 28 minutes 17 seconds of yoga with @InsightTimer.  So far, #3 consecutive days.</t>
  </si>
  <si>
    <t>Just completed 1 hour 19 minutes 48 seconds of yoga with @InsightTimer.  So far, #3 consecutive days.</t>
  </si>
  <si>
    <t>Just completed 1 hour 35 minutes 42 seconds of yoga with @InsightTimer.  So far, #3 consecutive days.</t>
  </si>
  <si>
    <t>Just completed 1 hour 55 minutes 50 seconds of yoga with @InsightTimer.  So far, #3 consecutive days.</t>
  </si>
  <si>
    <t>Just completed 1 hour 13 minutes 8 seconds of yoga with @InsightTimer.  So far, #3 consecutive days.</t>
  </si>
  <si>
    <t>Just completed 1 hour 6 minutes 17 seconds of yoga with @InsightTimer.  So far, #3 consecutive days.</t>
  </si>
  <si>
    <t>just completed 23 minutes 10 seconds of yoga with @InsightTimer.</t>
  </si>
  <si>
    <t>just completed 19 minutes 36 seconds of yoga with @InsightTimer.</t>
  </si>
  <si>
    <t>just completed 24 minutes 4 seconds of yoga with @InsightTimer.</t>
  </si>
  <si>
    <t>just completed 23 minutes 38 seconds of yoga with @InsightTimer.</t>
  </si>
  <si>
    <t>just completed 23 minutes 3 seconds of yoga with @InsightTimer.</t>
  </si>
  <si>
    <t>reached a milestone on @InsightTimer: 790 consecutive days</t>
  </si>
  <si>
    <t>just completed 26 minutes of yoga with @InsightTimer.</t>
  </si>
  <si>
    <t>just completed 32 minutes 39 seconds of yoga with @InsightTimer.</t>
  </si>
  <si>
    <t>just completed 22 minutes 33 seconds of yoga with @InsightTimer.</t>
  </si>
  <si>
    <t>just completed 21 minutes 14 seconds of yoga with @InsightTimer.</t>
  </si>
  <si>
    <t>reached a milestone on @InsightTimer: 310 consecutive days</t>
  </si>
  <si>
    <t>reached a milestone on @InsightTimer: 580 consecutive days</t>
  </si>
  <si>
    <t>just completed 1 hour 2 minutes 30 seconds of guided meditation with @InsightTimer.</t>
  </si>
  <si>
    <t>will begin 35 minutes 41 seconds of guided meditation with @InsightTimer.</t>
  </si>
  <si>
    <t>just completed 1 hour 15 minutes 55 seconds of meditation with @InsightTimer.</t>
  </si>
  <si>
    <t>will begin 53 minutes 18 seconds of guided meditation with @InsightTimer.</t>
  </si>
  <si>
    <t>will begin 1 hour 13 minutes 14 seconds of guided meditation with @InsightTimer.</t>
  </si>
  <si>
    <t>will begin 50 minutes 23 seconds of guided meditation with @InsightTimer.</t>
  </si>
  <si>
    <t>just completed 17 minutes 13 seconds of meditación with @InsightTimer.</t>
  </si>
  <si>
    <t>reached a milestone on @InsightTimer: 1750 days with a session</t>
  </si>
  <si>
    <t>just completed 10 minutes @InsightTimer.</t>
  </si>
  <si>
    <t>just completed 5 minutes 48 seconds @InsightTimer.</t>
  </si>
  <si>
    <t>just completed 13 minutes 26 seconds @InsightTimer.</t>
  </si>
  <si>
    <t>just completed 5 minutes 1 second @InsightTimer.</t>
  </si>
  <si>
    <t>just completed 2 minutes 6 seconds @InsightTimer.</t>
  </si>
  <si>
    <t>reached a milestone on @InsightTimer: 1400 consecutive days</t>
  </si>
  <si>
    <t>just completed 9 minutes 13 seconds @InsightTimer.</t>
  </si>
  <si>
    <t>@ldallara @InsightTimer I just did 5 hours in the woods with my camera.</t>
  </si>
  <si>
    <t>RT @raybilcliff: @ldallara @InsightTimer I just did 5 hours in the woods with my camera.</t>
  </si>
  <si>
    <t>just completed 30 minutes 10 seconds of walking with @InsightTimer.</t>
  </si>
  <si>
    <t>will begin 3 hours 13 minutes 1 second of guided meditation with @InsightTimer.</t>
  </si>
  <si>
    <t>reached a milestone on @InsightTimer: 80 consecutive days</t>
  </si>
  <si>
    <t>just completed 11 minutes 11 seconds of healing  for #3 with @InsightTimer.  #Meditation #Namaste #UniversalLove #Mindfulness #Breathing</t>
  </si>
  <si>
    <t>just completed 20 minutes 20 seconds of healing  for #3 with @InsightTimer.  #Meditation #Namaste #UniversalLove #Mindfulness #Breathing</t>
  </si>
  <si>
    <t>reached a milestone on @InsightTimer: 270 consecutive days</t>
  </si>
  <si>
    <t>just completed 1 hour 30 minutes of guided meditation with @InsightTimer.  peace</t>
  </si>
  <si>
    <t>reached a milestone on @InsightTimer: 1800 days with a session</t>
  </si>
  <si>
    <t>just completed 6 minutes 17 seconds of yoga with @InsightTimer.</t>
  </si>
  <si>
    <t>just completed 6 minutes of atmung with @InsightTimer.</t>
  </si>
  <si>
    <t>just completed 9 minutes 7 seconds of yoga with @InsightTimer.</t>
  </si>
  <si>
    <t>just completed 34 minutes 1 second of meditation with @InsightTimer.</t>
  </si>
  <si>
    <t>just completed 9 minutes 51 seconds of yoga with @InsightTimer.</t>
  </si>
  <si>
    <t>just completed 16 minutes 21 seconds of tai chi with @InsightTimer.</t>
  </si>
  <si>
    <t>just completed 12 minutes 17 seconds of yoga with @InsightTimer.</t>
  </si>
  <si>
    <t>just completed 5 minutes 14 seconds of atmung with @InsightTimer.</t>
  </si>
  <si>
    <t>just completed 9 minutes 30 seconds of yoga with @InsightTimer.</t>
  </si>
  <si>
    <t>just completed 7 minutes of yoga with @InsightTimer.</t>
  </si>
  <si>
    <t>just completed 8 minutes 32 seconds of yoga with @InsightTimer.</t>
  </si>
  <si>
    <t>@InsightTimer @john_siddique @Vidyamala I’ll celebrate with premium now as I’m pretty sure I’ll use it tomorrow. It… https://t.co/MazK38aLwN</t>
  </si>
  <si>
    <t>RT @michelinasays: @InsightTimer @john_siddique @Vidyamala I’ll celebrate with premium now as I’m pretty sure I’ll use it tomorrow. It’s on…</t>
  </si>
  <si>
    <t>@michelinasays @InsightTimer @Vidyamala Blessings Michelle 
Meditation certainly is one of the great helps for our… https://t.co/HMfZihXiC0</t>
  </si>
  <si>
    <t>Incredible feedback and replies to my Love is Now essay on mindfullivingshow  website and on @insighttimer App.
Goi… https://t.co/2er85NSClu</t>
  </si>
  <si>
    <t>will begin 1 hour 55 seconds of guided meditation with @InsightTimer.</t>
  </si>
  <si>
    <t>will begin 59 minutes 56 seconds of guided meditation with @InsightTimer.</t>
  </si>
  <si>
    <t>will begin 31 minutes 37 seconds of guided meditation with @InsightTimer.</t>
  </si>
  <si>
    <t>just completed 8 minutes 2 seconds of breathing with @InsightTimer.</t>
  </si>
  <si>
    <t>just completed 55 minutes 20 seconds of breathing with @InsightTimer.</t>
  </si>
  <si>
    <t>just completed 11 minutes 3 seconds of breathing with @InsightTimer.</t>
  </si>
  <si>
    <t>reached a milestone on @InsightTimer: 1140 consecutive days</t>
  </si>
  <si>
    <t>will begin 40 minutes 47 seconds of guided meditation with @InsightTimer.</t>
  </si>
  <si>
    <t>will begin 19 minutes 29 seconds of guided meditation with @InsightTimer.</t>
  </si>
  <si>
    <t>Merrie Meet Merlin has just completed 5 minutes of meditation with @InsightTimer.#pagan #NDevon #moonshadow</t>
  </si>
  <si>
    <t>just completed 10 minutes of meditation with @InsightTimer. Grateful. To sit. Be. #OMCru</t>
  </si>
  <si>
    <t>reached a milestone on @InsightTimer: 2120 consecutive days</t>
  </si>
  <si>
    <t>will begin 1 hour 32 minutes 15 seconds of guided meditation with @InsightTimer.</t>
  </si>
  <si>
    <t>will begin 50 minutes 1 second of guided meditation with @InsightTimer.</t>
  </si>
  <si>
    <t>will begin 30 minutes 1 second of guided meditation with @InsightTimer.</t>
  </si>
  <si>
    <t>just completed 30 minutes of meditazione with @InsightTimer.</t>
  </si>
  <si>
    <t>just completed 5 minutes of chanting with @InsightTimer.</t>
  </si>
  <si>
    <t>reached a milestone on @InsightTimer: 200 consecutive days</t>
  </si>
  <si>
    <t>just completed 1 hour 41 seconds of guided meditation with @InsightTimer.</t>
  </si>
  <si>
    <t>just completed 1 hour 3 seconds of guided meditation with @InsightTimer.</t>
  </si>
  <si>
    <t>just completed 3 hours 9 minutes 11 seconds of guided meditation with @InsightTimer.</t>
  </si>
  <si>
    <t>just completed 1 hour 41 minutes 2 seconds of guided meditation with @InsightTimer.</t>
  </si>
  <si>
    <t>just completed 1 hour 59 minutes 56 seconds of guided meditation with @InsightTimer.</t>
  </si>
  <si>
    <t>It happened again! I just completed 30 minutes of meditation with @InsightTimer. Just sitting and resting in presence.</t>
  </si>
  <si>
    <t>just completed 45 minutes of yoga with @InsightTimer.</t>
  </si>
  <si>
    <t>just completed 57 minutes 12 seconds of yoga with @InsightTimer.</t>
  </si>
  <si>
    <t>reached a milestone on @InsightTimer: 1710 consecutive days</t>
  </si>
  <si>
    <t>reached a milestone on @InsightTimer: 3000 days with a session</t>
  </si>
  <si>
    <t>Completed 21 minutes of meditation: Strong Mind. Strong Body. Strong Spirit. Honor the Breath &amp;amp; Be the Stillness #OMcru @InsightTimer</t>
  </si>
  <si>
    <t>Completed 30 minutes of meditation: Strong Mind. Strong Body. Strong Spirit. Honor the Breath &amp;amp; Be the Stillness #OMcru @InsightTimer</t>
  </si>
  <si>
    <t>Completed 40 minutes of meditation: Strong Mind. Strong Body. Strong Spirit. Honor the Breath &amp;amp; Be the Stillness #OMcru @InsightTimer</t>
  </si>
  <si>
    <t>reached a milestone on @InsightTimer: 1760 consecutive days</t>
  </si>
  <si>
    <t>reached a milestone on @InsightTimer: 2500 days with a session</t>
  </si>
  <si>
    <t>Completed 35 minutes of meditation: Strong Mind. Strong Body. Strong Spirit. Honor the Breath &amp;amp; Be the Stillness #OMcru @InsightTimer</t>
  </si>
  <si>
    <t>Improve mood, reduce stress, get a better night's sleep, and feel great with breathing techniques! Just 15min/day f… https://t.co/uGeqnQ1ifV</t>
  </si>
  <si>
    <t>Reduce stress and improve energy with breath-work! Just 15min/day for 10 days to feeling better! Join my "Pranayama… https://t.co/id9VBZgg7n</t>
  </si>
  <si>
    <t>will begin 11 minutes 32 seconds of guided meditation with @InsightTimer.</t>
  </si>
  <si>
    <t>will begin 8 minutes 30 seconds of guided meditation with @InsightTimer.</t>
  </si>
  <si>
    <t>will begin 11 minutes 40 seconds of guided meditation with @InsightTimer.</t>
  </si>
  <si>
    <t>will begin 11 minutes 7 seconds of guided meditation with @InsightTimer.</t>
  </si>
  <si>
    <t>will begin 14 minutes 10 seconds of guided meditation with @InsightTimer.</t>
  </si>
  <si>
    <t>will begin 11 minutes 4 seconds of guided meditation with @InsightTimer.</t>
  </si>
  <si>
    <t>just completed 1 hour 43 minutes of guided meditation with @InsightTimer.</t>
  </si>
  <si>
    <t>just completed 1 hour 42 minutes 41 seconds of guided meditation with @InsightTimer.</t>
  </si>
  <si>
    <t>just completed 1 hour 42 minutes 37 seconds of guided meditation with @InsightTimer.</t>
  </si>
  <si>
    <t>just completed 1 hour 43 minutes 1 second of guided meditation with @InsightTimer.</t>
  </si>
  <si>
    <t>just completed 15 minutes of meditation with @InsightTimer. Have a beautiful day!</t>
  </si>
  <si>
    <t>just completed 1 hour 1 minute 34 seconds of meditation with @InsightTimer. Have a beautiful day!</t>
  </si>
  <si>
    <t>just completed 6 minutes 52 seconds of yoga with @InsightTimer. Have a beautiful day!</t>
  </si>
  <si>
    <t>just completed 2 hours 43 minutes 1 second of meditation with @InsightTimer. Have a beautiful day!</t>
  </si>
  <si>
    <t>just completed 1 hour 30 minutes of meditation with @InsightTimer. Have a beautiful day!</t>
  </si>
  <si>
    <t>just completed 36 minutes 48 seconds of meditation with @InsightTimer. Have a beautiful day!</t>
  </si>
  <si>
    <t>just completed 6 minutes of yoga with @InsightTimer. Have a beautiful day!</t>
  </si>
  <si>
    <t>just completed 2 hours 55 seconds of meditation with @InsightTimer. Have a beautiful day!</t>
  </si>
  <si>
    <t>just completed 1 hour 20 minutes of meditation with @InsightTimer. Have a beautiful day!</t>
  </si>
  <si>
    <t>reached a milestone on @InsightTimer: 1200 days with a session</t>
  </si>
  <si>
    <t>will begin 18 minutes of guided meditation with @InsightTimer.</t>
  </si>
  <si>
    <t>will begin 17 minutes 50 seconds of guided meditation with @InsightTimer.</t>
  </si>
  <si>
    <t>reached a milestone on @InsightTimer: 910 consecutive days</t>
  </si>
  <si>
    <t>just completed 34 minutes 2 seconds of prayer with @InsightTimer.</t>
  </si>
  <si>
    <t>just completed 33 minutes of prayer with @InsightTimer.</t>
  </si>
  <si>
    <t>just completed 37 minutes of prayer with @InsightTimer.</t>
  </si>
  <si>
    <t>just completed 35 minutes of prayer with @InsightTimer.</t>
  </si>
  <si>
    <t>just completed 25 minutes of prayer with @InsightTimer.</t>
  </si>
  <si>
    <t>just completed 33 minutes 30 seconds of prayer with @InsightTimer.</t>
  </si>
  <si>
    <t>just completed 15 minutes of prayer with @InsightTimer.</t>
  </si>
  <si>
    <t>just completed 38 minutes of prayer with @InsightTimer.</t>
  </si>
  <si>
    <t>will begin 27 minutes 48 seconds of guided meditation with @InsightTimer.</t>
  </si>
  <si>
    <t>will begin 14 minutes 13 seconds of guided meditation with @InsightTimer.</t>
  </si>
  <si>
    <t>will begin 10 minutes 24 seconds of guided meditation with @InsightTimer.</t>
  </si>
  <si>
    <t>just completed 8 minutes 25 seconds of meditation with @InsightTimer. #OMCru checking out- may all beings benefit from our practice</t>
  </si>
  <si>
    <t>will begin 30 minutes 6 seconds of guided meditation in #3 with @InsightTimer. #OMCru checking in</t>
  </si>
  <si>
    <t>just completed 30 minutes 6 seconds of guided meditation with @InsightTimer. #OMCru checking out- may all beings benefit from our practice</t>
  </si>
  <si>
    <t>just completed 21 minutes 45 seconds of meditation with @InsightTimer. #OMCru checking out- may all beings benefit from our practice</t>
  </si>
  <si>
    <t>just completed 30 minutes of meditation with @InsightTimer. #OMCru checking out- may all beings benefit from our practice</t>
  </si>
  <si>
    <t>will begin 1 hour 19 seconds of guided meditation in #3 with @InsightTimer. #OMCru checking in</t>
  </si>
  <si>
    <t>just completed 16 minutes 1 second of meditation with @InsightTimer. #OMCru checking out- may all beings benefit from our practice</t>
  </si>
  <si>
    <t>just completed 11 minutes of meditation with @InsightTimer. #OMCru checking out- may all beings benefit from our practice</t>
  </si>
  <si>
    <t>just completed 1 hour 20 minutes of meditation with @InsightTimer. #OMCru checking out- may all beings benefit from our practice</t>
  </si>
  <si>
    <t>just completed 1 hour 19 seconds of guided meditation with @InsightTimer. #OMCru checking out- may all beings benefit from our practice</t>
  </si>
  <si>
    <t>just completed 20 minutes of meditation with @InsightTimer. #OMCru checking out- may all beings benefit from our practice</t>
  </si>
  <si>
    <t>just completed 10 minutes of meditation with @InsightTimer. #OMCru checking out- may all beings benefit from our practice</t>
  </si>
  <si>
    <t>@garysanderspdx @InsightTimer _xD83E__xDD1C__xD83E__xDD1B__xD83D__xDC4F__xD83D__xDC4F__xD83D__xDC4F_</t>
  </si>
  <si>
    <t>@garysanderspdx @InsightTimer _xD83E__xDD1C__xD83E__xDD1B_</t>
  </si>
  <si>
    <t>@Patvbela @InsightTimer Very true _xD83D__xDE4F__xD83C__xDFFB__xD83D__xDE04_ I think some companies invested some money in getting Huffpost to write about… https://t.co/yxcWqA7Hwg</t>
  </si>
  <si>
    <t>This soundscape is made as sound therapy to deal with #depression #anxiety and #negative thoughts, and is made to c… https://t.co/gxA5hUhNmS</t>
  </si>
  <si>
    <t>Today we are featured on the front page of @InsightTimer _xD83C__xDF1E__xD83D__xDC96__xD83C__xDF05_
Listen to the soundscape here:… https://t.co/BPPWfbbJyG</t>
  </si>
  <si>
    <t>@ProjectMindness @InsightTimer Congrats!! That's so awesome!!</t>
  </si>
  <si>
    <t>Que todos los seres sean felices y libres de sufrimiento ... just completed 29 minutes 59 seconds of Vipassana  with @InsightTimer.</t>
  </si>
  <si>
    <t>reached a milestone on @InsightTimer: 470 consecutive days</t>
  </si>
  <si>
    <t>Que todos los seres sean felices y libres de sufrimiento ... just completed 7 minutes 14 seconds of Vipassana  with @InsightTimer.</t>
  </si>
  <si>
    <t>Que todos los seres sean felices y libres de sufrimiento ... just completed 24 minutes 7 seconds of Vipassana  with @InsightTimer.</t>
  </si>
  <si>
    <t>Que todos los seres sean felices y libres de sufrimiento ... just completed 14 minutes 10 seconds of Vipassana  with @InsightTimer.</t>
  </si>
  <si>
    <t>Que todos los seres sean felices y libres de sufrimiento ... just completed 12 minutes 43 seconds of Vipassana  with @InsightTimer.</t>
  </si>
  <si>
    <t>Que todos los seres sean felices y libres de sufrimiento ... just completed 19 minutes 3 seconds of Vipassana  with @InsightTimer.</t>
  </si>
  <si>
    <t>Que todos los seres sean felices y libres de sufrimiento ... just completed 15 minutes of Vipassana  with @InsightTimer.</t>
  </si>
  <si>
    <t>will begin 14 minutes 39 seconds of guided meditation with @InsightTimer.</t>
  </si>
  <si>
    <t>Que todos los seres sean felices y libres de sufrimiento ... just completed 9 minutes 7 seconds of Vipassana  with @InsightTimer.</t>
  </si>
  <si>
    <t>Que todos los seres sean felices y libres de sufrimiento ... just completed 13 minutes 29 seconds of Vipassana  with @InsightTimer.</t>
  </si>
  <si>
    <t>Que todos los seres sean felices y libres de sufrimiento ... just completed 5 minutes 14 seconds of Vipassana  with @InsightTimer.</t>
  </si>
  <si>
    <t>will begin 4 minutes 44 seconds of guided meditation with @InsightTimer.</t>
  </si>
  <si>
    <t>Que todos los seres sean felices y libres de sufrimiento ... just completed 1 hour 20 minutes 30 seconds of Vipassana  with @InsightTimer.</t>
  </si>
  <si>
    <t>Que todos los seres sean felices y libres de sufrimiento ... just completed 6 minutes 41 seconds of Vipassana  with @InsightTimer.</t>
  </si>
  <si>
    <t>will begin 19 minutes 46 seconds of guided meditation with @InsightTimer.</t>
  </si>
  <si>
    <t>Que todos los seres sean felices y libres de sufrimiento ... just completed 38 minutes 12 seconds of Vipassana  with @InsightTimer.</t>
  </si>
  <si>
    <t>will begin 20 minutes 34 seconds of guided meditation with @InsightTimer.</t>
  </si>
  <si>
    <t>will begin 10 minutes 32 seconds of guided meditation with @InsightTimer.</t>
  </si>
  <si>
    <t>Que todos los seres sean felices y libres de sufrimiento ... just completed 17 minutes 1 second of Vipassana  with @InsightTimer.</t>
  </si>
  <si>
    <t>Que todos los seres sean felices y libres de sufrimiento ... just completed 14 minutes 33 seconds of Vipassana  with @InsightTimer.</t>
  </si>
  <si>
    <t>Que todos los seres sean felices y libres de sufrimiento ... just completed 34 minutes 28 seconds of Vipassana  with @InsightTimer.</t>
  </si>
  <si>
    <t>Why pay if you can meditate for free with @InsightTimer https://t.co/GhOop7EtYa</t>
  </si>
  <si>
    <t>just completed 1 hour 52 minutes 31 seconds of meditation with @InsightTimer.</t>
  </si>
  <si>
    <t>just completed 1 hour 52 minutes 20 seconds of meditation with @InsightTimer.</t>
  </si>
  <si>
    <t>just completed 2 hours 1 minute 20 seconds of meditation with @InsightTimer.</t>
  </si>
  <si>
    <t>just completed 1 hour 47 minutes 44 seconds of meditation with @InsightTimer.</t>
  </si>
  <si>
    <t>just completed 1 hour 37 minutes 46 seconds of meditation with @InsightTimer.</t>
  </si>
  <si>
    <t>just completed 1 hour 56 minutes 52 seconds of meditation with @InsightTimer.</t>
  </si>
  <si>
    <t>just completed 1 hour 55 minutes 32 seconds of meditation with @InsightTimer.</t>
  </si>
  <si>
    <t>just completed 1 hour 55 minutes 59 seconds of meditation with @InsightTimer.</t>
  </si>
  <si>
    <t>RT @ajbicat: just completed 2 hours 1 minute 20 seconds of meditation with @InsightTimer.</t>
  </si>
  <si>
    <t>RT @ajbicat: just completed 1 hour 55 minutes 59 seconds of meditation with @InsightTimer.</t>
  </si>
  <si>
    <t>just completed 34 minutes 6 seconds of yoga with @InsightTimer.</t>
  </si>
  <si>
    <t>just completed 45 minutes 30 seconds of yoga with @InsightTimer.</t>
  </si>
  <si>
    <t>just completed 17 minutes 2 seconds of yoga with @InsightTimer.</t>
  </si>
  <si>
    <t>will begin 0 seconds of guided meditation in #3 with @InsightTimer.</t>
  </si>
  <si>
    <t>reached a milestone on @InsightTimer: 1030 consecutive days</t>
  </si>
  <si>
    <t>just completed 18 minutes 52 seconds of yoga with @InsightTimer.</t>
  </si>
  <si>
    <t>just completed 33 minutes 55 seconds of yoga with @InsightTimer.</t>
  </si>
  <si>
    <t>just completed 28 minutes 2 seconds of yoga with @InsightTimer.</t>
  </si>
  <si>
    <t>just completed 32 minutes 51 seconds of yoga with @InsightTimer.</t>
  </si>
  <si>
    <t>just completed 5 minutes of meditación with @InsightTimer.</t>
  </si>
  <si>
    <t>just completed 30 minutes of meditación with @InsightTimer.</t>
  </si>
  <si>
    <t>just completed 35 minutes of meditación with @InsightTimer.</t>
  </si>
  <si>
    <t>reached a milestone on @InsightTimer: 160 consecutive days</t>
  </si>
  <si>
    <t>just completed 1 hour of meditación with @InsightTimer.</t>
  </si>
  <si>
    <t>reached a milestone on @InsightTimer: 410 consecutive days</t>
  </si>
  <si>
    <t>reached a milestone on @InsightTimer: 600 days with a session</t>
  </si>
  <si>
    <t>will begin 1 hour 1 minute of guided meditation with @InsightTimer.</t>
  </si>
  <si>
    <t>RT @ButterflySnrida: will begin 34 minutes 47 seconds of guided meditation with @InsightTimer.</t>
  </si>
  <si>
    <t>just completed 30 minutes of meditation  w/ @InsightTimer. May we move towards peace in all we think, say and do in the world. Om Shanti.</t>
  </si>
  <si>
    <t>just completed 12 minutes 23 seconds of guided meditation  w/ @InsightTimer. May we move towards peace in all we th… https://t.co/FI4QWIJxe9</t>
  </si>
  <si>
    <t>just completed 12 minutes 23 seconds of guided meditation  w/ @InsightTimer. May we move towards peace in all we th… https://t.co/19v5nIX1zd</t>
  </si>
  <si>
    <t>just completed 12 minutes 23 seconds of guided meditation  w/ @InsightTimer. May we move towards peace in all we th… https://t.co/7057zDDvBe</t>
  </si>
  <si>
    <t>just completed 12 minutes 24 seconds of guided meditation  w/ @InsightTimer. May we move towards peace in all we th… https://t.co/Yv5vVaaOm6</t>
  </si>
  <si>
    <t>just completed 20 minutes of meditation  w/ @InsightTimer. May we move towards peace in all we think, say and do in the world. Om Shanti.</t>
  </si>
  <si>
    <t>just completed 12 minutes 24 seconds of guided meditation  w/ @InsightTimer. May we move towards peace in all we th… https://t.co/SVqZiGqs5G</t>
  </si>
  <si>
    <t>just completed 25 minutes of meditation  w/ @InsightTimer. May we move towards peace in all we think, say and do in the world. Om Shanti.</t>
  </si>
  <si>
    <t>reached a milestone on @InsightTimer: 1360 consecutive days</t>
  </si>
  <si>
    <t>just completed 32 minutes of meditation  w/ @InsightTimer. May we move towards peace in all we think, say and do in the world. Om Shanti.</t>
  </si>
  <si>
    <t>just completed 12 minutes 23 seconds of guided meditation  w/ @InsightTimer. May we move towards peace in all we th… https://t.co/4rzPAU059c</t>
  </si>
  <si>
    <t>just completed 12 minutes 23 seconds of guided meditation  w/ @InsightTimer. May we move towards peace in all we th… https://t.co/gGLVUKhtmG</t>
  </si>
  <si>
    <t>just completed 12 minutes 23 seconds of guided meditation  w/ @InsightTimer. May we move towards peace in all we th… https://t.co/aOJJQCssNz</t>
  </si>
  <si>
    <t>just completed 20 minutes 31 seconds of meditation with @InsightTimer. I love this application! Give it a try.</t>
  </si>
  <si>
    <t>just completed 8 minutes 1 second of meditation with @InsightTimer. I love this application! Give it a try.</t>
  </si>
  <si>
    <t>just completed 9 minutes 45 seconds of meditation with @InsightTimer. I love this application! Give it a try.</t>
  </si>
  <si>
    <t>just completed 39 minutes 33 seconds of meditation with @InsightTimer. I love this application! Give it a try.</t>
  </si>
  <si>
    <t>just completed 43 minutes 21 seconds of meditation with @InsightTimer. I love this application! Give it a try.</t>
  </si>
  <si>
    <t>just completed 41 minutes 13 seconds of meditation with @InsightTimer. I love this application! Give it a try.</t>
  </si>
  <si>
    <t>just completed 13 minutes 46 seconds of meditation with @InsightTimer. I love this application! Give it a try.</t>
  </si>
  <si>
    <t>just completed 16 minutes 31 seconds of meditation with @InsightTimer. I love this application! Give it a try.</t>
  </si>
  <si>
    <t>just completed 6 minutes 33 seconds of meditation with @InsightTimer. I love this application! Give it a try.</t>
  </si>
  <si>
    <t>just completed 4 minutes 47 seconds of meditation with @InsightTimer. I love this application! Give it a try.</t>
  </si>
  <si>
    <t>just completed 7 minutes 18 seconds of meditatie with @InsightTimer.</t>
  </si>
  <si>
    <t>just completed 20 minutes of meditatie with @InsightTimer.</t>
  </si>
  <si>
    <t>just completed 1 hour of meditatie with @InsightTimer.</t>
  </si>
  <si>
    <t>just completed 25 minutes of meditatie with @InsightTimer.</t>
  </si>
  <si>
    <t>Shared 1 hour 33 minutes 44 seconds of guided meditation @InsightTimer https://t.co/0s9Ddm0fmv #meditation #smartgirls #Tucson</t>
  </si>
  <si>
    <t>Shared 1 hour 1 minute 2 seconds of guided meditation @InsightTimer https://t.co/0s9Ddm0fmv #meditation #smartgirls #Tucson</t>
  </si>
  <si>
    <t>Shared 1 hour 16 minutes 27 seconds of guided meditation @InsightTimer https://t.co/0s9Ddm0fmv #meditation #smartgirls #Tucson</t>
  </si>
  <si>
    <t>Shared 1 hour 33 minutes 34 seconds of guided meditation @InsightTimer https://t.co/0s9Ddm0fmv #meditation #smartgirls #Tucson</t>
  </si>
  <si>
    <t>Shared 1 hour 44 minutes 2 seconds of guided meditation @InsightTimer https://t.co/0s9Ddm0fmv #meditation #smartgirls #Tucson</t>
  </si>
  <si>
    <t>Shared 1 hour 43 minutes 44 seconds of guided meditation @InsightTimer https://t.co/0s9Ddm0fmv #meditation #smartgirls #Tucson</t>
  </si>
  <si>
    <t>Shared 1 hour 43 minutes 46 seconds of guided meditation @InsightTimer https://t.co/0s9Ddm0fmv #meditation #smartgirls #Tucson</t>
  </si>
  <si>
    <t>Shared 1 hour 58 seconds of guided meditation @InsightTimer https://t.co/0s9Ddm0fmv #meditation #smartgirls #Tucson</t>
  </si>
  <si>
    <t>Shared 11 minutes 16 seconds of guided meditation @InsightTimer https://t.co/0s9Ddm0fmv #meditation #smartgirls #Tucson</t>
  </si>
  <si>
    <t>Shared 8 minutes 54 seconds of guided meditation @InsightTimer https://t.co/0s9Ddm0fmv #meditation #smartgirls #Tucson</t>
  </si>
  <si>
    <t>Shared 1 hour 43 minutes 48 seconds of guided meditation @InsightTimer https://t.co/0s9Ddm0fmv #meditation #smartgirls #Tucson</t>
  </si>
  <si>
    <t>Shared 12 minutes 50 seconds of guided meditation @InsightTimer https://t.co/0s9Ddm0fmv #meditation #smartgirls #Tucson</t>
  </si>
  <si>
    <t>Shared 20 minutes 3 seconds of guided meditation @InsightTimer https://t.co/0s9Ddm0fmv #meditation #smartgirls #Tucson</t>
  </si>
  <si>
    <t>Shared 1 hour 43 minutes 49 seconds of guided meditation @InsightTimer https://t.co/0s9Ddm0fmv #meditation #smartgirls #Tucson</t>
  </si>
  <si>
    <t>Shared 1 hour 1 minute 1 second of guided meditation @InsightTimer https://t.co/0s9Ddm0fmv #meditation #smartgirls #Tucson</t>
  </si>
  <si>
    <t>Shared 21 minutes 22 seconds of guided meditation @InsightTimer https://t.co/0s9Ddm0fmv #meditation #smartgirls #Tucson</t>
  </si>
  <si>
    <t>Shared 1 hour 59 seconds of guided meditation @InsightTimer https://t.co/0s9Ddm0fmv #meditation #smartgirls #Tucson</t>
  </si>
  <si>
    <t>Shared 10 minutes 1 second of guided meditation @InsightTimer https://t.co/0s9Ddm0fmv #meditation #smartgirls #Tucson</t>
  </si>
  <si>
    <t>Shared 22 minutes 36 seconds of guided meditation @InsightTimer https://t.co/0s9Ddm0fmv #meditation #smartgirls #Tucson</t>
  </si>
  <si>
    <t>Shared 15 minutes 26 seconds of guided meditation @InsightTimer https://t.co/0s9Ddm0fmv #meditation #smartgirls #Tucson</t>
  </si>
  <si>
    <t>Shared 12 minutes 52 seconds of guided meditation @InsightTimer https://t.co/0s9Ddm0fmv #meditation #smartgirls #Tucson</t>
  </si>
  <si>
    <t>Shared 12 minutes 55 seconds of guided meditation @InsightTimer https://t.co/0s9Ddm0fmv #meditation #smartgirls #Tucson</t>
  </si>
  <si>
    <t>Shared 1 hour 44 minutes 5 seconds of guided meditation @InsightTimer https://t.co/0s9Ddm0fmv #meditation #smartgirls #Tucson</t>
  </si>
  <si>
    <t>just completed 10 minutes of meditación with @InsightTimer.</t>
  </si>
  <si>
    <t>just completed 51 minutes 1 second of curación with @InsightTimer.</t>
  </si>
  <si>
    <t>just completed 30 minutes 21 seconds of meditación with @InsightTimer.</t>
  </si>
  <si>
    <t>just completed 27 minutes 7 seconds of meditación with @InsightTimer.</t>
  </si>
  <si>
    <t>just completed 15 minutes of meditación with @InsightTimer.</t>
  </si>
  <si>
    <t>I've posted several guided meditations on @InsightTimer that you and your can listen to with your children for free. https://t.co/LJNwQLLBj4</t>
  </si>
  <si>
    <t>just completed 1 hour 11 minutes 1 second of meditation with @InsightTimer.</t>
  </si>
  <si>
    <t>just completed 1 hour 19 minutes 12 seconds of meditation with @InsightTimer.</t>
  </si>
  <si>
    <t>just completed 1 hour 10 minutes 30 seconds of meditation with @InsightTimer.</t>
  </si>
  <si>
    <t>just completed 1 hour 13 minutes 11 seconds of meditation with @InsightTimer.</t>
  </si>
  <si>
    <t>https://twitter.com/i/web/status/1140393022569570304</t>
  </si>
  <si>
    <t>https://twitter.com/i/web/status/1140581849967845377</t>
  </si>
  <si>
    <t>https://twitter.com/i/web/status/1140633960029908993</t>
  </si>
  <si>
    <t>https://twitter.com/i/web/status/1140643709400186881</t>
  </si>
  <si>
    <t>https://twitter.com/i/web/status/1140670245675438081</t>
  </si>
  <si>
    <t>https://twitter.com/i/web/status/1140684711704047616</t>
  </si>
  <si>
    <t>https://twitter.com/i/web/status/1140795327903129601</t>
  </si>
  <si>
    <t>https://twitter.com/i/web/status/1140819790807760896</t>
  </si>
  <si>
    <t>http://insig.ht/gm_48877</t>
  </si>
  <si>
    <t>https://twitter.com/i/web/status/1140796619723628544</t>
  </si>
  <si>
    <t>https://twitter.com/i/web/status/1140395620546617345</t>
  </si>
  <si>
    <t>https://twitter.com/i/web/status/1140977930165719040</t>
  </si>
  <si>
    <t>https://twitter.com/i/web/status/1141034999128436736</t>
  </si>
  <si>
    <t>https://twitter.com/HuffPost/status/1140877895809847296</t>
  </si>
  <si>
    <t>https://twitter.com/i/web/status/1141089264547090432</t>
  </si>
  <si>
    <t>https://twitter.com/i/web/status/1141193527449157633</t>
  </si>
  <si>
    <t>https://twitter.com/i/web/status/1141235891735879685</t>
  </si>
  <si>
    <t>https://twitter.com/i/web/status/1141291890358095872</t>
  </si>
  <si>
    <t>https://twitter.com/i/web/status/1141303834297266177</t>
  </si>
  <si>
    <t>https://twitter.com/i/web/status/1141326481035014145</t>
  </si>
  <si>
    <t>https://twitter.com/i/web/status/1141349522569908224</t>
  </si>
  <si>
    <t>https://twitter.com/i/web/status/1141425106054307840</t>
  </si>
  <si>
    <t>https://twitter.com/i/web/status/1141419714331045889</t>
  </si>
  <si>
    <t>https://twitter.com/i/web/status/1141689918353108993</t>
  </si>
  <si>
    <t>https://twitter.com/i/web/status/1141692874645549063</t>
  </si>
  <si>
    <t>https://insig.ht/J0mEBV1UFX</t>
  </si>
  <si>
    <t>https://twitter.com/i/web/status/1141798629088407552</t>
  </si>
  <si>
    <t>https://www.instagram.com/p/By88qJEHp4B/?igshid=w2t9xh7j5g06</t>
  </si>
  <si>
    <t>https://twitter.com/i/web/status/1141265835870183424</t>
  </si>
  <si>
    <t>https://twitter.com/i/web/status/1142267869163675648</t>
  </si>
  <si>
    <t>https://twitter.com/i/web/status/1142447182332796928</t>
  </si>
  <si>
    <t>https://insig.ht/ImSwsX5qJX</t>
  </si>
  <si>
    <t>https://twitter.com/i/web/status/1142401916481212419</t>
  </si>
  <si>
    <t>https://twitter.com/i/web/status/1142509434142416898</t>
  </si>
  <si>
    <t>https://twitter.com/i/web/status/1142564631543767040</t>
  </si>
  <si>
    <t>https://twitter.com/i/web/status/1142709434659016704</t>
  </si>
  <si>
    <t>https://medium.com/insighttimer/a-simpler-insight-timer-to-make-contemplating-curating-and-connecting-easier-than-ever-29b72626a95b</t>
  </si>
  <si>
    <t>https://insig.ht/bXZ6a1YUKX</t>
  </si>
  <si>
    <t>https://twitter.com/i/web/status/1140587277086670848</t>
  </si>
  <si>
    <t>https://twitter.com/i/web/status/1140949375050342400</t>
  </si>
  <si>
    <t>https://twitter.com/i/web/status/1141311997092364288</t>
  </si>
  <si>
    <t>https://twitter.com/i/web/status/1141674482546778113</t>
  </si>
  <si>
    <t>https://twitter.com/i/web/status/1142212376395018240</t>
  </si>
  <si>
    <t>https://twitter.com/i/web/status/1142433240436764673</t>
  </si>
  <si>
    <t>https://twitter.com/i/web/status/1142800159098593280</t>
  </si>
  <si>
    <t>https://twitter.com/i/web/status/1140771262052085763</t>
  </si>
  <si>
    <t>https://twitter.com/i/web/status/1142909356918353922</t>
  </si>
  <si>
    <t>https://www.linkedin.com/feed/update/urn:li:activity:6548692776412856320 https://twitter.com/i/web/status/1142928786163470336</t>
  </si>
  <si>
    <t>https://twitter.com/i/web/status/1142200692444225538</t>
  </si>
  <si>
    <t>https://insighttimer.com/fabiodorian/guided-meditations/relax-with-a-mindful-body-scan-on-a-paradisiacal-tropical-island-with-music</t>
  </si>
  <si>
    <t>https://twitter.com/i/web/status/1142966332834701312</t>
  </si>
  <si>
    <t>https://twitter.com/i/web/status/1141292932848410624</t>
  </si>
  <si>
    <t>https://twitter.com/i/web/status/1142011984285700097</t>
  </si>
  <si>
    <t>https://twitter.com/i/web/status/1142351791646040064</t>
  </si>
  <si>
    <t>https://twitter.com/i/web/status/1140895260857503744</t>
  </si>
  <si>
    <t>https://insig.ht/YnmTtpdhMX https://twitter.com/i/web/status/1143092961174908928</t>
  </si>
  <si>
    <t>https://insig.ht/YnmTtpdhMX</t>
  </si>
  <si>
    <t>https://twitter.com/i/web/status/1143130794577317894</t>
  </si>
  <si>
    <t>https://twitter.com/i/web/status/1140597287535538177</t>
  </si>
  <si>
    <t>https://twitter.com/i/web/status/1141336341059293184</t>
  </si>
  <si>
    <t>https://twitter.com/i/web/status/1142046908585672704</t>
  </si>
  <si>
    <t>https://twitter.com/i/web/status/1142401523822891008</t>
  </si>
  <si>
    <t>https://twitter.com/i/web/status/1142937982246125568</t>
  </si>
  <si>
    <t>https://twitter.com/i/web/status/1143154249234182144</t>
  </si>
  <si>
    <t>https://twitter.com/i/web/status/1143217111294271488</t>
  </si>
  <si>
    <t>https://twitter.com/i/web/status/1143247965630414849</t>
  </si>
  <si>
    <t>https://insighttimer.com/blog/meditation-meaning/</t>
  </si>
  <si>
    <t>https://twitter.com/i/web/status/1140895973612367872</t>
  </si>
  <si>
    <t>https://twitter.com/i/web/status/1141634203920031746</t>
  </si>
  <si>
    <t>https://twitter.com/i/web/status/1143090579817062400</t>
  </si>
  <si>
    <t>https://twitter.com/i/web/status/1143325579220938752</t>
  </si>
  <si>
    <t>https://twitter.com/i/web/status/1143353678755069952</t>
  </si>
  <si>
    <t>https://www.instagram.com/p/By4o4yInxT9/?igshid=qs1nk6m6ygsw</t>
  </si>
  <si>
    <t>https://twitter.com/i/web/status/1141266969083207682</t>
  </si>
  <si>
    <t>https://twitter.com/i/web/status/1143504028573286405</t>
  </si>
  <si>
    <t>https://twitter.com/i/web/status/1143509227190792194</t>
  </si>
  <si>
    <t>https://insig.ht/Av8LhQ9AEX</t>
  </si>
  <si>
    <t>https://twitter.com/i/web/status/1143530020511633409</t>
  </si>
  <si>
    <t>https://twitter.com/i/web/status/1140998876721229824</t>
  </si>
  <si>
    <t>https://twitter.com/i/web/status/1141356236677537792</t>
  </si>
  <si>
    <t>https://twitter.com/i/web/status/1141857020892631040</t>
  </si>
  <si>
    <t>https://twitter.com/i/web/status/1142143918697586688</t>
  </si>
  <si>
    <t>https://twitter.com/i/web/status/1142447375849611264</t>
  </si>
  <si>
    <t>https://insighttimer.com/fabiodorian/guided-meditations/relax-with-a-mindful-body-scan-on-a-paradisiacal-tropical-island-with-music https://twitter.com/i/web/status/1142936635157471234</t>
  </si>
  <si>
    <t>https://twitter.com/i/web/status/1143536848905658368</t>
  </si>
  <si>
    <t>https://twitter.com/i/web/status/1143546289486991360</t>
  </si>
  <si>
    <t>https://twitter.com/i/web/status/1143546617573699584</t>
  </si>
  <si>
    <t>https://twitter.com/i/web/status/1143573071137087488</t>
  </si>
  <si>
    <t>https://twitter.com/i/web/status/1143579577610096642</t>
  </si>
  <si>
    <t>https://twitter.com/i/web/status/1141731825070542848</t>
  </si>
  <si>
    <t>https://twitter.com/i/web/status/1140379442952298497</t>
  </si>
  <si>
    <t>https://twitter.com/i/web/status/1141481833097392128</t>
  </si>
  <si>
    <t>https://twitter.com/i/web/status/1142934076854136833</t>
  </si>
  <si>
    <t>https://twitter.com/i/web/status/1143637906554142721</t>
  </si>
  <si>
    <t>https://twitter.com/i/web/status/1143645083880820736</t>
  </si>
  <si>
    <t>https://twitter.com/i/web/status/1140751165363113984</t>
  </si>
  <si>
    <t>https://twitter.com/i/web/status/1141105444519215104</t>
  </si>
  <si>
    <t>https://twitter.com/i/web/status/1141450012737466368</t>
  </si>
  <si>
    <t>https://twitter.com/i/web/status/1141845515472011264</t>
  </si>
  <si>
    <t>https://twitter.com/i/web/status/1142157476940226560</t>
  </si>
  <si>
    <t>https://twitter.com/i/web/status/1142506495860301824</t>
  </si>
  <si>
    <t>https://twitter.com/i/web/status/1142917372124094464</t>
  </si>
  <si>
    <t>https://twitter.com/i/web/status/1143228082439905280</t>
  </si>
  <si>
    <t>https://twitter.com/i/web/status/1143659164368945153</t>
  </si>
  <si>
    <t>https://twitter.com/i/web/status/1143599531898167297</t>
  </si>
  <si>
    <t>https://twitter.com/i/web/status/1143742830533316609</t>
  </si>
  <si>
    <t>https://twitter.com/i/web/status/1140593533591728129</t>
  </si>
  <si>
    <t>https://twitter.com/i/web/status/1142385913101783041</t>
  </si>
  <si>
    <t>https://twitter.com/i/web/status/1143119369607757825</t>
  </si>
  <si>
    <t>https://twitter.com/i/web/status/1141116671643607040</t>
  </si>
  <si>
    <t>https://twitter.com/i/web/status/1142917567058780160</t>
  </si>
  <si>
    <t>https://twitter.com/i/web/status/1143840092995411968</t>
  </si>
  <si>
    <t>https://twitter.com/i/web/status/1140640285979922432</t>
  </si>
  <si>
    <t>https://twitter.com/i/web/status/1141002337101574145</t>
  </si>
  <si>
    <t>https://twitter.com/i/web/status/1141363117571489797</t>
  </si>
  <si>
    <t>https://twitter.com/i/web/status/1141728459850313730</t>
  </si>
  <si>
    <t>https://twitter.com/i/web/status/1142061184671031297</t>
  </si>
  <si>
    <t>https://twitter.com/i/web/status/1142875104436576257</t>
  </si>
  <si>
    <t>https://twitter.com/i/web/status/1143528256626282496</t>
  </si>
  <si>
    <t>https://twitter.com/i/web/status/1143874196939784194</t>
  </si>
  <si>
    <t>https://www.meetup.com/Smart-Girls/</t>
  </si>
  <si>
    <t>https://insighttimer.com/susankaisergreenland</t>
  </si>
  <si>
    <t>insig.ht</t>
  </si>
  <si>
    <t>linkedin.com twitter.com</t>
  </si>
  <si>
    <t>insighttimer.com</t>
  </si>
  <si>
    <t>insig.ht twitter.com</t>
  </si>
  <si>
    <t>insighttimer.com twitter.com</t>
  </si>
  <si>
    <t>meetup.com</t>
  </si>
  <si>
    <t>grounding meditation ldnont</t>
  </si>
  <si>
    <t>schoolcounselor</t>
  </si>
  <si>
    <t>zazen meditation</t>
  </si>
  <si>
    <t>buddhistmonk</t>
  </si>
  <si>
    <t>mindfulness meditation makelifemeaningful healthymindhappyheart</t>
  </si>
  <si>
    <t>insidedenver</t>
  </si>
  <si>
    <t>meditation reducestress</t>
  </si>
  <si>
    <t>repost mind</t>
  </si>
  <si>
    <t>mindfulness lovingkindness</t>
  </si>
  <si>
    <t>tapas grateful</t>
  </si>
  <si>
    <t>chiropractor meditate</t>
  </si>
  <si>
    <t>mindfullness guidedmeditation</t>
  </si>
  <si>
    <t>truenature spiritualevolution suryaram meditation</t>
  </si>
  <si>
    <t>peace vipassana zen</t>
  </si>
  <si>
    <t>vipassana zen meditation justbreathe nonjudgement love</t>
  </si>
  <si>
    <t>uxdesign hci</t>
  </si>
  <si>
    <t>dailyinsight celebrating solstice energy</t>
  </si>
  <si>
    <t>dailyinsight connect solarenergy pause</t>
  </si>
  <si>
    <t>meditation sleepmeditation</t>
  </si>
  <si>
    <t>motivation</t>
  </si>
  <si>
    <t>wannasit</t>
  </si>
  <si>
    <t>meditation dailysit getonyourcushion</t>
  </si>
  <si>
    <t>meditation omcru getonyourcushion spiritjunkie mindfulness</t>
  </si>
  <si>
    <t>meditation mindfulness</t>
  </si>
  <si>
    <t>omcru</t>
  </si>
  <si>
    <t>meditation namaste universallove mindfulness breathing</t>
  </si>
  <si>
    <t>pagan ndevon moonshadow</t>
  </si>
  <si>
    <t>depression anxiety negative</t>
  </si>
  <si>
    <t>meditation smartgirls tucson</t>
  </si>
  <si>
    <t>https://twitter.com/#!/liveheallove/status/1140393022569570304</t>
  </si>
  <si>
    <t>https://twitter.com/#!/mfarucci/status/1140491758934978560</t>
  </si>
  <si>
    <t>https://twitter.com/#!/jamushur/status/1140505243584614400</t>
  </si>
  <si>
    <t>https://twitter.com/#!/alunamoonaudio/status/1140581849967845377</t>
  </si>
  <si>
    <t>https://twitter.com/#!/cassieparco/status/1140620988096233472</t>
  </si>
  <si>
    <t>https://twitter.com/#!/chrisjfalk/status/1140633960029908993</t>
  </si>
  <si>
    <t>https://twitter.com/#!/delorenzicarole/status/1140637251585622018</t>
  </si>
  <si>
    <t>https://twitter.com/#!/heidibehr/status/1140643709400186881</t>
  </si>
  <si>
    <t>https://twitter.com/#!/thedmpastor/status/1140651395487416320</t>
  </si>
  <si>
    <t>https://twitter.com/#!/lauripoldre/status/1140670245675438081</t>
  </si>
  <si>
    <t>https://twitter.com/#!/noguidebooks/status/1140684711704047616</t>
  </si>
  <si>
    <t>https://twitter.com/#!/k_sado/status/1140691316952616961</t>
  </si>
  <si>
    <t>https://twitter.com/#!/powowmind/status/1140691725960089600</t>
  </si>
  <si>
    <t>https://twitter.com/#!/divineyoga108/status/1140697919663702016</t>
  </si>
  <si>
    <t>https://twitter.com/#!/zenefitwi/status/1140744612501307392</t>
  </si>
  <si>
    <t>https://twitter.com/#!/selysrivera/status/1140795327903129601</t>
  </si>
  <si>
    <t>https://twitter.com/#!/staceybzen/status/1140819790807760896</t>
  </si>
  <si>
    <t>https://twitter.com/#!/mags_h/status/1140836882823041024</t>
  </si>
  <si>
    <t>https://twitter.com/#!/ericaseye/status/1140838663426674689</t>
  </si>
  <si>
    <t>https://twitter.com/#!/sweetstellas/status/1140810272413814786</t>
  </si>
  <si>
    <t>https://twitter.com/#!/lndontretweets/status/1140841904420077568</t>
  </si>
  <si>
    <t>https://twitter.com/#!/db_c00per/status/1140852153512165377</t>
  </si>
  <si>
    <t>https://twitter.com/#!/mumbly35/status/1140896390261833733</t>
  </si>
  <si>
    <t>https://twitter.com/#!/jane_elearning/status/1140904263352274945</t>
  </si>
  <si>
    <t>https://twitter.com/#!/stvsharp/status/1140796619723628544</t>
  </si>
  <si>
    <t>https://twitter.com/#!/angcleveland/status/1140927535942971392</t>
  </si>
  <si>
    <t>https://twitter.com/#!/oliverschnock/status/1140938933431394304</t>
  </si>
  <si>
    <t>https://twitter.com/#!/oliverschnock/status/1140938985721749505</t>
  </si>
  <si>
    <t>https://twitter.com/#!/nchauvet1/status/1140945434350723072</t>
  </si>
  <si>
    <t>https://twitter.com/#!/cjddn2009/status/1140960392983695360</t>
  </si>
  <si>
    <t>https://twitter.com/#!/thecheckomtz/status/1140973792832806915</t>
  </si>
  <si>
    <t>https://twitter.com/#!/barbssarah/status/1140395620546617345</t>
  </si>
  <si>
    <t>https://twitter.com/#!/mpjmcd/status/1140977930165719040</t>
  </si>
  <si>
    <t>https://twitter.com/#!/astronida/status/1140989188893863936</t>
  </si>
  <si>
    <t>https://twitter.com/#!/stefschumann/status/1141003296817274880</t>
  </si>
  <si>
    <t>https://twitter.com/#!/yatinjpatel/status/1141025439462260736</t>
  </si>
  <si>
    <t>https://twitter.com/#!/ghabitos/status/1141034999128436736</t>
  </si>
  <si>
    <t>https://twitter.com/#!/paolopuccioni/status/1141088570737696768</t>
  </si>
  <si>
    <t>https://twitter.com/#!/portablealpha1/status/1141088623737094145</t>
  </si>
  <si>
    <t>https://twitter.com/#!/sarakathblog/status/1141089264547090432</t>
  </si>
  <si>
    <t>https://twitter.com/#!/realadamhuish/status/1140421584257257472</t>
  </si>
  <si>
    <t>https://twitter.com/#!/realadamhuish/status/1140437521794572295</t>
  </si>
  <si>
    <t>https://twitter.com/#!/rachael_mi/status/1140437351572938752</t>
  </si>
  <si>
    <t>https://twitter.com/#!/rachael_mi/status/1140438000058413056</t>
  </si>
  <si>
    <t>https://twitter.com/#!/rachael_mi/status/1140419996897742848</t>
  </si>
  <si>
    <t>https://twitter.com/#!/rachael_mi/status/1141070371816398849</t>
  </si>
  <si>
    <t>https://twitter.com/#!/rachael_mi/status/1141093457739603975</t>
  </si>
  <si>
    <t>https://twitter.com/#!/pearlbrock/status/1141101454628986885</t>
  </si>
  <si>
    <t>https://twitter.com/#!/ogieboggs/status/1141102316717666304</t>
  </si>
  <si>
    <t>https://twitter.com/#!/cindiclinton/status/1141107148681703424</t>
  </si>
  <si>
    <t>https://twitter.com/#!/chriswalshoz/status/1141111701187596288</t>
  </si>
  <si>
    <t>https://twitter.com/#!/alphnomega/status/1141120634107285504</t>
  </si>
  <si>
    <t>https://twitter.com/#!/stardustluna/status/1141152987093467136</t>
  </si>
  <si>
    <t>https://twitter.com/#!/stardustluna/status/1141153159177392128</t>
  </si>
  <si>
    <t>https://twitter.com/#!/cheryltfinch/status/1141166300783235072</t>
  </si>
  <si>
    <t>https://twitter.com/#!/buddhasboard/status/1141193527449157633</t>
  </si>
  <si>
    <t>https://twitter.com/#!/miahillery/status/1141195594372771840</t>
  </si>
  <si>
    <t>https://twitter.com/#!/jaimelyerly/status/1140457143772024832</t>
  </si>
  <si>
    <t>https://twitter.com/#!/jaimelyerly/status/1141209875852095488</t>
  </si>
  <si>
    <t>https://twitter.com/#!/goldspine/status/1141223998585372674</t>
  </si>
  <si>
    <t>https://twitter.com/#!/bdtrppr6/status/1141231777362505728</t>
  </si>
  <si>
    <t>https://twitter.com/#!/chrystamcipd/status/1141232338078183425</t>
  </si>
  <si>
    <t>https://twitter.com/#!/acidmuzik37/status/1141187546640211968</t>
  </si>
  <si>
    <t>https://twitter.com/#!/acidmuzik37/status/1141233221054525440</t>
  </si>
  <si>
    <t>https://twitter.com/#!/lily_61warren/status/1141235610759454720</t>
  </si>
  <si>
    <t>https://twitter.com/#!/skinny_sophie/status/1141235891735879685</t>
  </si>
  <si>
    <t>https://twitter.com/#!/rboyles/status/1140636940846301196</t>
  </si>
  <si>
    <t>https://twitter.com/#!/rboyles/status/1141280491963764742</t>
  </si>
  <si>
    <t>https://twitter.com/#!/rboyles/status/1141280494677442560</t>
  </si>
  <si>
    <t>https://twitter.com/#!/amsterdamboomer/status/1141282904041021440</t>
  </si>
  <si>
    <t>https://twitter.com/#!/amsterdamboomer/status/1141284112210305024</t>
  </si>
  <si>
    <t>https://twitter.com/#!/austroswiss/status/1141286775660265473</t>
  </si>
  <si>
    <t>https://twitter.com/#!/cantorpenny/status/1141287419720847362</t>
  </si>
  <si>
    <t>https://twitter.com/#!/stevenelder22/status/1141101042425159680</t>
  </si>
  <si>
    <t>https://twitter.com/#!/stevenelder22/status/1141290857452019712</t>
  </si>
  <si>
    <t>https://twitter.com/#!/racheltkelly_/status/1141291890358095872</t>
  </si>
  <si>
    <t>https://twitter.com/#!/tibbslobby/status/1141295548076400641</t>
  </si>
  <si>
    <t>https://twitter.com/#!/lorres/status/1141296058133123073</t>
  </si>
  <si>
    <t>https://twitter.com/#!/wrathouse/status/1141300630750932992</t>
  </si>
  <si>
    <t>https://twitter.com/#!/stevedcoaching/status/1141303834297266177</t>
  </si>
  <si>
    <t>https://twitter.com/#!/korudevelopment/status/1141305427906498561</t>
  </si>
  <si>
    <t>https://twitter.com/#!/korudevelopment/status/1141305789900083200</t>
  </si>
  <si>
    <t>https://twitter.com/#!/adrienneford/status/1141318364238929920</t>
  </si>
  <si>
    <t>https://twitter.com/#!/insight_minds/status/1141015355785011202</t>
  </si>
  <si>
    <t>https://twitter.com/#!/insight_minds/status/1141326481035014145</t>
  </si>
  <si>
    <t>https://twitter.com/#!/teemareedotcom/status/1141348718618087429</t>
  </si>
  <si>
    <t>https://twitter.com/#!/chrisiscreative/status/1141349522569908224</t>
  </si>
  <si>
    <t>https://twitter.com/#!/jock_weepoo/status/1141352674601738240</t>
  </si>
  <si>
    <t>https://twitter.com/#!/reydawg55/status/1141353880006955013</t>
  </si>
  <si>
    <t>https://twitter.com/#!/samanthanenas/status/1141377231903698946</t>
  </si>
  <si>
    <t>https://twitter.com/#!/jjrodgersnh/status/1141395335379656709</t>
  </si>
  <si>
    <t>https://twitter.com/#!/rabbijill/status/1141408032628207616</t>
  </si>
  <si>
    <t>https://twitter.com/#!/rabbijill/status/1141231329075351552</t>
  </si>
  <si>
    <t>https://twitter.com/#!/wolffrith/status/1141415157614206976</t>
  </si>
  <si>
    <t>https://twitter.com/#!/nickverruto/status/1141419789459570691</t>
  </si>
  <si>
    <t>https://twitter.com/#!/chapterbe/status/1141425106054307840</t>
  </si>
  <si>
    <t>https://twitter.com/#!/dougleemiller/status/1141419556398759936</t>
  </si>
  <si>
    <t>https://twitter.com/#!/chapterbe/status/1141419714331045889</t>
  </si>
  <si>
    <t>https://twitter.com/#!/vlada_114/status/1141440062023970817</t>
  </si>
  <si>
    <t>https://twitter.com/#!/treasuredlocks/status/1141458697622708224</t>
  </si>
  <si>
    <t>https://twitter.com/#!/steveegeevee/status/1141035845249458176</t>
  </si>
  <si>
    <t>https://twitter.com/#!/steveegeevee/status/1141465392868519938</t>
  </si>
  <si>
    <t>https://twitter.com/#!/karenee25/status/1140824605419958273</t>
  </si>
  <si>
    <t>https://twitter.com/#!/karenee25/status/1141491162122874880</t>
  </si>
  <si>
    <t>https://twitter.com/#!/romanians/status/1141511643492433920</t>
  </si>
  <si>
    <t>https://twitter.com/#!/chillaxxfm/status/1141518024379371520</t>
  </si>
  <si>
    <t>https://twitter.com/#!/niamo/status/1141594547966763008</t>
  </si>
  <si>
    <t>https://twitter.com/#!/damon_leee/status/1141656011851255809</t>
  </si>
  <si>
    <t>https://twitter.com/#!/signorkaji/status/1141662348240814080</t>
  </si>
  <si>
    <t>https://twitter.com/#!/meinjoe/status/1140647286646562816</t>
  </si>
  <si>
    <t>https://twitter.com/#!/meinjoe/status/1141377011299971072</t>
  </si>
  <si>
    <t>https://twitter.com/#!/meinjoe/status/1141685691396476928</t>
  </si>
  <si>
    <t>https://twitter.com/#!/techformindful/status/1141689918353108993</t>
  </si>
  <si>
    <t>https://twitter.com/#!/anxzenity/status/1141692874645549063</t>
  </si>
  <si>
    <t>https://twitter.com/#!/synergychiros/status/1141704435455991809</t>
  </si>
  <si>
    <t>https://twitter.com/#!/msvalentinec/status/1140630391868416001</t>
  </si>
  <si>
    <t>https://twitter.com/#!/msvalentinec/status/1141711599889047552</t>
  </si>
  <si>
    <t>https://twitter.com/#!/gloriavarnas22/status/1141728334558220288</t>
  </si>
  <si>
    <t>https://twitter.com/#!/aztecbird/status/1141758390219051008</t>
  </si>
  <si>
    <t>https://twitter.com/#!/jorgeinphx/status/1141765611590234112</t>
  </si>
  <si>
    <t>https://twitter.com/#!/jmrindskopf/status/1141770584105185280</t>
  </si>
  <si>
    <t>https://twitter.com/#!/lexleeoverton/status/1141798629088407552</t>
  </si>
  <si>
    <t>https://twitter.com/#!/ntvandam/status/1141278193644494848</t>
  </si>
  <si>
    <t>https://twitter.com/#!/naplbuddhist/status/1141849831683444736</t>
  </si>
  <si>
    <t>https://twitter.com/#!/sharonsrose13/status/1141871017993916417</t>
  </si>
  <si>
    <t>https://twitter.com/#!/yogidhammajoti/status/1141914985565523969</t>
  </si>
  <si>
    <t>https://twitter.com/#!/kflutes/status/1141933324111187969</t>
  </si>
  <si>
    <t>https://twitter.com/#!/kflutes/status/1141933752676806658</t>
  </si>
  <si>
    <t>https://twitter.com/#!/kflutes/status/1141937723168575488</t>
  </si>
  <si>
    <t>https://twitter.com/#!/kflutes/status/1141938094788100096</t>
  </si>
  <si>
    <t>https://twitter.com/#!/kflutes/status/1141938794867785728</t>
  </si>
  <si>
    <t>https://twitter.com/#!/kflutes/status/1141938938740744192</t>
  </si>
  <si>
    <t>https://twitter.com/#!/shenarah/status/1141947348769099777</t>
  </si>
  <si>
    <t>https://twitter.com/#!/emilyelkinsc/status/1141979659061436417</t>
  </si>
  <si>
    <t>https://twitter.com/#!/patrakasturi/status/1141265835870183424</t>
  </si>
  <si>
    <t>https://twitter.com/#!/patrakasturi/status/1141271451565060097</t>
  </si>
  <si>
    <t>https://twitter.com/#!/patrakasturi/status/1141988124291039232</t>
  </si>
  <si>
    <t>https://twitter.com/#!/bmelathopolous/status/1142026153579827200</t>
  </si>
  <si>
    <t>https://twitter.com/#!/_toriwebster/status/1142030881235898371</t>
  </si>
  <si>
    <t>https://twitter.com/#!/bluangel54/status/1141092019365928961</t>
  </si>
  <si>
    <t>https://twitter.com/#!/bluangel54/status/1141307979054166017</t>
  </si>
  <si>
    <t>https://twitter.com/#!/bluangel54/status/1141091974734327808</t>
  </si>
  <si>
    <t>https://twitter.com/#!/bluangel54/status/1141904260403204096</t>
  </si>
  <si>
    <t>https://twitter.com/#!/bluangel54/status/1142039699076374528</t>
  </si>
  <si>
    <t>https://twitter.com/#!/matthew_ahmen/status/1142048067559968769</t>
  </si>
  <si>
    <t>https://twitter.com/#!/matthew_ahmen/status/1142048199466614784</t>
  </si>
  <si>
    <t>https://twitter.com/#!/matthew_ahmen/status/1142055470510686209</t>
  </si>
  <si>
    <t>https://twitter.com/#!/dopplerfpv/status/1142085298727223296</t>
  </si>
  <si>
    <t>https://twitter.com/#!/dadamatvey/status/1142087862457962498</t>
  </si>
  <si>
    <t>https://twitter.com/#!/amirhamad/status/1140613184815898624</t>
  </si>
  <si>
    <t>https://twitter.com/#!/amirhamad/status/1141016286366801920</t>
  </si>
  <si>
    <t>https://twitter.com/#!/amirhamad/status/1141385580208513024</t>
  </si>
  <si>
    <t>https://twitter.com/#!/amirhamad/status/1141667352611659778</t>
  </si>
  <si>
    <t>https://twitter.com/#!/amirhamad/status/1142110959122542592</t>
  </si>
  <si>
    <t>https://twitter.com/#!/treasuremirror/status/1140409383043473408</t>
  </si>
  <si>
    <t>https://twitter.com/#!/treasuremirror/status/1140688154346827778</t>
  </si>
  <si>
    <t>https://twitter.com/#!/treasuremirror/status/1141744571476578304</t>
  </si>
  <si>
    <t>https://twitter.com/#!/treasuremirror/status/1142114899142664192</t>
  </si>
  <si>
    <t>https://twitter.com/#!/tomrachal69/status/1141042216112029696</t>
  </si>
  <si>
    <t>https://twitter.com/#!/tomrachal69/status/1142131828603547648</t>
  </si>
  <si>
    <t>https://twitter.com/#!/fran3ky/status/1142148518553014275</t>
  </si>
  <si>
    <t>https://twitter.com/#!/hamilton2075/status/1142151237095370753</t>
  </si>
  <si>
    <t>https://twitter.com/#!/remmanuelli/status/1142157977257779200</t>
  </si>
  <si>
    <t>https://twitter.com/#!/remmanuelli/status/1142157979484971008</t>
  </si>
  <si>
    <t>https://twitter.com/#!/chrisstribbs/status/1142173517741469697</t>
  </si>
  <si>
    <t>https://twitter.com/#!/anaholke/status/1142197440302342144</t>
  </si>
  <si>
    <t>https://twitter.com/#!/movershakr/status/1140429640114114562</t>
  </si>
  <si>
    <t>https://twitter.com/#!/movershakr/status/1140589807619325952</t>
  </si>
  <si>
    <t>https://twitter.com/#!/movershakr/status/1140641881744797697</t>
  </si>
  <si>
    <t>https://twitter.com/#!/movershakr/status/1141033950590033920</t>
  </si>
  <si>
    <t>https://twitter.com/#!/movershakr/status/1141523424445005824</t>
  </si>
  <si>
    <t>https://twitter.com/#!/movershakr/status/1141675955083067392</t>
  </si>
  <si>
    <t>https://twitter.com/#!/movershakr/status/1142219471580352513</t>
  </si>
  <si>
    <t>https://twitter.com/#!/davedray/status/1141126583106846720</t>
  </si>
  <si>
    <t>https://twitter.com/#!/10percent/status/1142228448523509760</t>
  </si>
  <si>
    <t>https://twitter.com/#!/camiller2016/status/1142267869163675648</t>
  </si>
  <si>
    <t>https://twitter.com/#!/alejandrocheca/status/1142283610369605632</t>
  </si>
  <si>
    <t>https://twitter.com/#!/hyptalk/status/1140507436622573568</t>
  </si>
  <si>
    <t>https://twitter.com/#!/hyptalk/status/1140869232520859648</t>
  </si>
  <si>
    <t>https://twitter.com/#!/hyptalk/status/1141953492799520768</t>
  </si>
  <si>
    <t>https://twitter.com/#!/hyptalk/status/1142324668235259905</t>
  </si>
  <si>
    <t>https://twitter.com/#!/kimberlycreates/status/1140933268331585540</t>
  </si>
  <si>
    <t>https://twitter.com/#!/kimberlycreates/status/1142355843267960834</t>
  </si>
  <si>
    <t>https://twitter.com/#!/angelakontgen/status/1141290292038889472</t>
  </si>
  <si>
    <t>https://twitter.com/#!/angelakontgen/status/1142027075412320256</t>
  </si>
  <si>
    <t>https://twitter.com/#!/angelakontgen/status/1142364222233276416</t>
  </si>
  <si>
    <t>https://twitter.com/#!/yakimayogi/status/1141360763828752385</t>
  </si>
  <si>
    <t>https://twitter.com/#!/yakimayogi/status/1141613815869538304</t>
  </si>
  <si>
    <t>https://twitter.com/#!/yakimayogi/status/1141613979040489472</t>
  </si>
  <si>
    <t>https://twitter.com/#!/yakimayogi/status/1141614062825947137</t>
  </si>
  <si>
    <t>https://twitter.com/#!/yakimayogi/status/1142368676038864896</t>
  </si>
  <si>
    <t>https://twitter.com/#!/yakimayogi/status/1142368802702651392</t>
  </si>
  <si>
    <t>https://twitter.com/#!/antonblahblah/status/1142390441465253895</t>
  </si>
  <si>
    <t>https://twitter.com/#!/woodmanseekaren/status/1142401455657226240</t>
  </si>
  <si>
    <t>https://twitter.com/#!/chairdancing/status/1141700352019800064</t>
  </si>
  <si>
    <t>https://twitter.com/#!/chairdancing/status/1141719479665061893</t>
  </si>
  <si>
    <t>https://twitter.com/#!/chairdancing/status/1141720321025662976</t>
  </si>
  <si>
    <t>https://twitter.com/#!/chairdancing/status/1142075797475229696</t>
  </si>
  <si>
    <t>https://twitter.com/#!/chairdancing/status/1142434529795174400</t>
  </si>
  <si>
    <t>https://twitter.com/#!/cioscarr/status/1142446018375503873</t>
  </si>
  <si>
    <t>https://twitter.com/#!/backtocare/status/1142447182332796928</t>
  </si>
  <si>
    <t>https://twitter.com/#!/strikeandroll/status/1142448782883217408</t>
  </si>
  <si>
    <t>https://twitter.com/#!/t_wittmeyer/status/1142472991651106824</t>
  </si>
  <si>
    <t>https://twitter.com/#!/ceoofyourlife/status/1142401916481212419</t>
  </si>
  <si>
    <t>https://twitter.com/#!/marcobravoram/status/1142478696231636992</t>
  </si>
  <si>
    <t>https://twitter.com/#!/furyu_me/status/1142482390838730752</t>
  </si>
  <si>
    <t>https://twitter.com/#!/joyannaha/status/1142538540791689216</t>
  </si>
  <si>
    <t>https://twitter.com/#!/joyannaha/status/1142520474775085056</t>
  </si>
  <si>
    <t>https://twitter.com/#!/mi_sansara/status/1142541414045143041</t>
  </si>
  <si>
    <t>https://twitter.com/#!/mi_sansara/status/1142541415978688512</t>
  </si>
  <si>
    <t>https://twitter.com/#!/c_barratt_/status/1142509434142416898</t>
  </si>
  <si>
    <t>https://twitter.com/#!/itsthegibson/status/1142543719532568582</t>
  </si>
  <si>
    <t>https://twitter.com/#!/stillspaces/status/1142562578838650880</t>
  </si>
  <si>
    <t>https://twitter.com/#!/rustic_clutter/status/1142564631543767040</t>
  </si>
  <si>
    <t>https://twitter.com/#!/taijidaoist/status/1141745389067853824</t>
  </si>
  <si>
    <t>https://twitter.com/#!/taijidaoist/status/1142588394108674048</t>
  </si>
  <si>
    <t>https://twitter.com/#!/bricharvey/status/1140768702263992320</t>
  </si>
  <si>
    <t>https://twitter.com/#!/bricharvey/status/1142617296420032512</t>
  </si>
  <si>
    <t>https://twitter.com/#!/fr33w3a53l/status/1142259745144725504</t>
  </si>
  <si>
    <t>https://twitter.com/#!/fr33w3a53l/status/1142619837379649536</t>
  </si>
  <si>
    <t>https://twitter.com/#!/gestaltsi/status/1142118725119700997</t>
  </si>
  <si>
    <t>https://twitter.com/#!/gestaltsi/status/1142628949484113920</t>
  </si>
  <si>
    <t>https://twitter.com/#!/wildawakemind/status/1142676919130959873</t>
  </si>
  <si>
    <t>https://twitter.com/#!/xtraspirit/status/1142678345924120576</t>
  </si>
  <si>
    <t>https://twitter.com/#!/fulgencep/status/1142696179668361216</t>
  </si>
  <si>
    <t>https://twitter.com/#!/reallara/status/1142709434659016704</t>
  </si>
  <si>
    <t>https://twitter.com/#!/carlendree/status/1141446033009868800</t>
  </si>
  <si>
    <t>https://twitter.com/#!/carlendree/status/1141973567887691776</t>
  </si>
  <si>
    <t>https://twitter.com/#!/carlendree/status/1142751570578165760</t>
  </si>
  <si>
    <t>https://twitter.com/#!/readergirl/status/1142790288944930816</t>
  </si>
  <si>
    <t>https://twitter.com/#!/walkerjc/status/1142790568952680448</t>
  </si>
  <si>
    <t>https://twitter.com/#!/kirstiekraus/status/1142796039906353153</t>
  </si>
  <si>
    <t>https://twitter.com/#!/gusiffer/status/1140587277086670848</t>
  </si>
  <si>
    <t>https://twitter.com/#!/gusiffer/status/1140602386043424769</t>
  </si>
  <si>
    <t>https://twitter.com/#!/gusiffer/status/1140949375050342400</t>
  </si>
  <si>
    <t>https://twitter.com/#!/gusiffer/status/1140964480551215104</t>
  </si>
  <si>
    <t>https://twitter.com/#!/gusiffer/status/1141311997092364288</t>
  </si>
  <si>
    <t>https://twitter.com/#!/gusiffer/status/1141319553240068097</t>
  </si>
  <si>
    <t>https://twitter.com/#!/gusiffer/status/1141674482546778113</t>
  </si>
  <si>
    <t>https://twitter.com/#!/gusiffer/status/1141689586365505536</t>
  </si>
  <si>
    <t>https://twitter.com/#!/gusiffer/status/1142212376395018240</t>
  </si>
  <si>
    <t>https://twitter.com/#!/gusiffer/status/1142219932354007040</t>
  </si>
  <si>
    <t>https://twitter.com/#!/gusiffer/status/1142219934849626112</t>
  </si>
  <si>
    <t>https://twitter.com/#!/gusiffer/status/1142429291814125568</t>
  </si>
  <si>
    <t>https://twitter.com/#!/gusiffer/status/1142433240436764673</t>
  </si>
  <si>
    <t>https://twitter.com/#!/gusiffer/status/1142787597552377857</t>
  </si>
  <si>
    <t>https://twitter.com/#!/gusiffer/status/1142800159098593280</t>
  </si>
  <si>
    <t>https://twitter.com/#!/ledlightcircus/status/1140765553943969792</t>
  </si>
  <si>
    <t>https://twitter.com/#!/ledlightcircus/status/1140975621306142725</t>
  </si>
  <si>
    <t>https://twitter.com/#!/ledlightcircus/status/1141336852953104387</t>
  </si>
  <si>
    <t>https://twitter.com/#!/ledlightcircus/status/1141695349519556608</t>
  </si>
  <si>
    <t>https://twitter.com/#!/ledlightcircus/status/1142435330206777344</t>
  </si>
  <si>
    <t>https://twitter.com/#!/ledlightcircus/status/1142802584568135682</t>
  </si>
  <si>
    <t>https://twitter.com/#!/driflyer13/status/1140581381048635392</t>
  </si>
  <si>
    <t>https://twitter.com/#!/driflyer13/status/1140581755386126336</t>
  </si>
  <si>
    <t>https://twitter.com/#!/driflyer13/status/1140969875944329216</t>
  </si>
  <si>
    <t>https://twitter.com/#!/driflyer13/status/1141310079234269184</t>
  </si>
  <si>
    <t>https://twitter.com/#!/driflyer13/status/1142066757143650304</t>
  </si>
  <si>
    <t>https://twitter.com/#!/driflyer13/status/1142819294645911555</t>
  </si>
  <si>
    <t>https://twitter.com/#!/driflyer13/status/1142819630823530496</t>
  </si>
  <si>
    <t>https://twitter.com/#!/vitalherbs/status/1140899407363051521</t>
  </si>
  <si>
    <t>https://twitter.com/#!/vitalherbs/status/1142853756813398016</t>
  </si>
  <si>
    <t>https://twitter.com/#!/gratefulmike68/status/1141284435200864256</t>
  </si>
  <si>
    <t>https://twitter.com/#!/adevotedyogi/status/1142536874843463680</t>
  </si>
  <si>
    <t>https://twitter.com/#!/adevotedyogi/status/1142856600169791488</t>
  </si>
  <si>
    <t>https://twitter.com/#!/eilish_logan84/status/1140720226150969345</t>
  </si>
  <si>
    <t>https://twitter.com/#!/eilish_logan84/status/1142160300847726592</t>
  </si>
  <si>
    <t>https://twitter.com/#!/eilish_logan84/status/1142883043775938561</t>
  </si>
  <si>
    <t>https://twitter.com/#!/eilish_logan84/status/1142883100239650816</t>
  </si>
  <si>
    <t>https://twitter.com/#!/ranamoumita/status/1142904035361665024</t>
  </si>
  <si>
    <t>https://twitter.com/#!/blogster/status/1140771262052085763</t>
  </si>
  <si>
    <t>https://twitter.com/#!/blogster/status/1142909356918353922</t>
  </si>
  <si>
    <t>https://twitter.com/#!/blason12/status/1142925134220500993</t>
  </si>
  <si>
    <t>https://twitter.com/#!/tweetknowme/status/1142928786163470336</t>
  </si>
  <si>
    <t>https://twitter.com/#!/richartdeli/status/1142200178264477700</t>
  </si>
  <si>
    <t>https://twitter.com/#!/richartdeli/status/1142200692444225538</t>
  </si>
  <si>
    <t>https://twitter.com/#!/richartdeli/status/1142201385078972416</t>
  </si>
  <si>
    <t>https://twitter.com/#!/richartdeli/status/1142937243541213185</t>
  </si>
  <si>
    <t>https://twitter.com/#!/richartdeli/status/1142937784971403264</t>
  </si>
  <si>
    <t>https://twitter.com/#!/pugcoins/status/1141538914726846464</t>
  </si>
  <si>
    <t>https://twitter.com/#!/pugcoins/status/1142945086566752256</t>
  </si>
  <si>
    <t>https://twitter.com/#!/drtracistein/status/1142966332834701312</t>
  </si>
  <si>
    <t>https://twitter.com/#!/keithboyd6/status/1142974433436422144</t>
  </si>
  <si>
    <t>https://twitter.com/#!/thubtenchodron/status/1142988211343503365</t>
  </si>
  <si>
    <t>https://twitter.com/#!/kellie_snider/status/1140599505718353920</t>
  </si>
  <si>
    <t>https://twitter.com/#!/kellie_snider/status/1141325653507096577</t>
  </si>
  <si>
    <t>https://twitter.com/#!/kellie_snider/status/1143005844319035392</t>
  </si>
  <si>
    <t>https://twitter.com/#!/hoodmed1/status/1141470081139953664</t>
  </si>
  <si>
    <t>https://twitter.com/#!/hoodmed1/status/1142929870302806016</t>
  </si>
  <si>
    <t>https://twitter.com/#!/hoodmed1/status/1143001789093912577</t>
  </si>
  <si>
    <t>https://twitter.com/#!/hoodmed1/status/1143039210183520257</t>
  </si>
  <si>
    <t>https://twitter.com/#!/keziah_gibbons/status/1140914998455263233</t>
  </si>
  <si>
    <t>https://twitter.com/#!/keziah_gibbons/status/1141292932848410624</t>
  </si>
  <si>
    <t>https://twitter.com/#!/keziah_gibbons/status/1142011984285700097</t>
  </si>
  <si>
    <t>https://twitter.com/#!/keziah_gibbons/status/1142351791646040064</t>
  </si>
  <si>
    <t>https://twitter.com/#!/_andyhobson/status/1140895260857503744</t>
  </si>
  <si>
    <t>https://twitter.com/#!/_andyhobson/status/1140941641064353792</t>
  </si>
  <si>
    <t>https://twitter.com/#!/shinykait/status/1141291666688503808</t>
  </si>
  <si>
    <t>https://twitter.com/#!/shinykait/status/1141654468649521152</t>
  </si>
  <si>
    <t>https://twitter.com/#!/shinykait/status/1143099453580009472</t>
  </si>
  <si>
    <t>https://twitter.com/#!/carmenpena2013/status/1140559848800583680</t>
  </si>
  <si>
    <t>https://twitter.com/#!/carmenpena2013/status/1142412076339458050</t>
  </si>
  <si>
    <t>https://twitter.com/#!/carmenpena2013/status/1143103867816570880</t>
  </si>
  <si>
    <t>https://twitter.com/#!/ibeckryan/status/1143092961174908928</t>
  </si>
  <si>
    <t>https://twitter.com/#!/suzyreading/status/1143105487443058688</t>
  </si>
  <si>
    <t>https://twitter.com/#!/amadeusmonroe/status/1143106186176126976</t>
  </si>
  <si>
    <t>https://twitter.com/#!/villageyogi/status/1143111095101489152</t>
  </si>
  <si>
    <t>https://twitter.com/#!/carlsonnirvana/status/1143125082811715590</t>
  </si>
  <si>
    <t>https://twitter.com/#!/myra02424516/status/1142971417794764800</t>
  </si>
  <si>
    <t>https://twitter.com/#!/myra02424516/status/1142971419820642307</t>
  </si>
  <si>
    <t>https://twitter.com/#!/myra02424516/status/1143128362786775040</t>
  </si>
  <si>
    <t>https://twitter.com/#!/ilylifeproducer/status/1143130794577317894</t>
  </si>
  <si>
    <t>https://twitter.com/#!/litprofsue/status/1140597287535538177</t>
  </si>
  <si>
    <t>https://twitter.com/#!/litprofsue/status/1141336341059293184</t>
  </si>
  <si>
    <t>https://twitter.com/#!/litprofsue/status/1142046908585672704</t>
  </si>
  <si>
    <t>https://twitter.com/#!/litprofsue/status/1142401523822891008</t>
  </si>
  <si>
    <t>https://twitter.com/#!/litprofsue/status/1142937982246125568</t>
  </si>
  <si>
    <t>https://twitter.com/#!/litprofsue/status/1143154249234182144</t>
  </si>
  <si>
    <t>https://twitter.com/#!/asorkine/status/1143158369588408320</t>
  </si>
  <si>
    <t>https://twitter.com/#!/rommelconde/status/1143162389958807552</t>
  </si>
  <si>
    <t>https://twitter.com/#!/awakethetribe/status/1143191138666348545</t>
  </si>
  <si>
    <t>https://twitter.com/#!/lobsterbird/status/1140648565108117505</t>
  </si>
  <si>
    <t>https://twitter.com/#!/lobsterbird/status/1140997478201712643</t>
  </si>
  <si>
    <t>https://twitter.com/#!/lobsterbird/status/1142065890113908736</t>
  </si>
  <si>
    <t>https://twitter.com/#!/lobsterbird/status/1142065892924129282</t>
  </si>
  <si>
    <t>https://twitter.com/#!/lobsterbird/status/1143192414531674112</t>
  </si>
  <si>
    <t>https://twitter.com/#!/msverruto/status/1140690893235560449</t>
  </si>
  <si>
    <t>https://twitter.com/#!/msverruto/status/1141088869544148992</t>
  </si>
  <si>
    <t>https://twitter.com/#!/msverruto/status/1141094924307193856</t>
  </si>
  <si>
    <t>https://twitter.com/#!/msverruto/status/1141452833520144384</t>
  </si>
  <si>
    <t>https://twitter.com/#!/msverruto/status/1141808037700624384</t>
  </si>
  <si>
    <t>https://twitter.com/#!/msverruto/status/1142890715678044160</t>
  </si>
  <si>
    <t>https://twitter.com/#!/msverruto/status/1143194459565281280</t>
  </si>
  <si>
    <t>https://twitter.com/#!/k_galvan/status/1141732116733890560</t>
  </si>
  <si>
    <t>https://twitter.com/#!/k_galvan/status/1143195999675961345</t>
  </si>
  <si>
    <t>https://twitter.com/#!/nykdanuyoga/status/1141391848172167168</t>
  </si>
  <si>
    <t>https://twitter.com/#!/nykdanuyoga/status/1143199311158661131</t>
  </si>
  <si>
    <t>https://twitter.com/#!/piero7818/status/1143200705311846401</t>
  </si>
  <si>
    <t>https://twitter.com/#!/drhelencarter/status/1143204617435537408</t>
  </si>
  <si>
    <t>https://twitter.com/#!/lila_loka_yoga/status/1140608133644967936</t>
  </si>
  <si>
    <t>https://twitter.com/#!/lila_loka_yoga/status/1143209541762371584</t>
  </si>
  <si>
    <t>https://twitter.com/#!/thedracus/status/1143223029964500998</t>
  </si>
  <si>
    <t>https://twitter.com/#!/thedracus/status/1143224711284871168</t>
  </si>
  <si>
    <t>https://twitter.com/#!/ndividual1/status/1143225439076278272</t>
  </si>
  <si>
    <t>https://twitter.com/#!/ndividual1/status/1143228551753134080</t>
  </si>
  <si>
    <t>https://twitter.com/#!/mbti_insights/status/1143222169389981697</t>
  </si>
  <si>
    <t>https://twitter.com/#!/mbti_insights/status/1143226089134862336</t>
  </si>
  <si>
    <t>https://twitter.com/#!/meditativeo/status/1143217111294271488</t>
  </si>
  <si>
    <t>https://twitter.com/#!/meditativeo/status/1143225780182441984</t>
  </si>
  <si>
    <t>https://twitter.com/#!/meditativeo/status/1143231144693047306</t>
  </si>
  <si>
    <t>https://twitter.com/#!/retreat4mothers/status/1143247965630414849</t>
  </si>
  <si>
    <t>https://twitter.com/#!/lauralovestofu/status/1143250174648582145</t>
  </si>
  <si>
    <t>https://twitter.com/#!/mauricestanszus/status/1143261704278593536</t>
  </si>
  <si>
    <t>https://twitter.com/#!/zoehlatshwayo/status/1140750067537592320</t>
  </si>
  <si>
    <t>https://twitter.com/#!/zoehlatshwayo/status/1141104307250405376</t>
  </si>
  <si>
    <t>https://twitter.com/#!/zoehlatshwayo/status/1143262068100874240</t>
  </si>
  <si>
    <t>https://twitter.com/#!/thebookwright/status/1142460158175526912</t>
  </si>
  <si>
    <t>https://twitter.com/#!/thebookwright/status/1143269207653736453</t>
  </si>
  <si>
    <t>https://twitter.com/#!/_andyhobson/status/1140895973612367872</t>
  </si>
  <si>
    <t>https://twitter.com/#!/_andyhobson/status/1141634203920031746</t>
  </si>
  <si>
    <t>https://twitter.com/#!/_andyhobson/status/1141986520146042885</t>
  </si>
  <si>
    <t>https://twitter.com/#!/_andyhobson/status/1143090579817062400</t>
  </si>
  <si>
    <t>https://twitter.com/#!/garysanderspdx/status/1141800115943792641</t>
  </si>
  <si>
    <t>https://twitter.com/#!/mhverita/status/1142111148361207808</t>
  </si>
  <si>
    <t>https://twitter.com/#!/mhverita/status/1143275218053390336</t>
  </si>
  <si>
    <t>https://twitter.com/#!/iyudos/status/1140757536741552128</t>
  </si>
  <si>
    <t>https://twitter.com/#!/iyudos/status/1141844048920973312</t>
  </si>
  <si>
    <t>https://twitter.com/#!/iyudos/status/1142198599419252737</t>
  </si>
  <si>
    <t>https://twitter.com/#!/iyudos/status/1142498117478039552</t>
  </si>
  <si>
    <t>https://twitter.com/#!/iyudos/status/1142918893331087360</t>
  </si>
  <si>
    <t>https://twitter.com/#!/iyudos/status/1143282197656244224</t>
  </si>
  <si>
    <t>https://twitter.com/#!/luthamiller/status/1141466221847519238</t>
  </si>
  <si>
    <t>https://twitter.com/#!/luthamiller/status/1142395789731389443</t>
  </si>
  <si>
    <t>https://twitter.com/#!/luthamiller/status/1143301684522713088</t>
  </si>
  <si>
    <t>https://twitter.com/#!/natec4251/status/1143315736435335170</t>
  </si>
  <si>
    <t>https://twitter.com/#!/jsjoeio/status/1143314348737097728</t>
  </si>
  <si>
    <t>https://twitter.com/#!/jsjoeio/status/1143325579220938752</t>
  </si>
  <si>
    <t>https://twitter.com/#!/cterbrueggen/status/1142493805041442816</t>
  </si>
  <si>
    <t>https://twitter.com/#!/cterbrueggen/status/1143331615982047232</t>
  </si>
  <si>
    <t>https://twitter.com/#!/hightrafficguy/status/1141736231673315328</t>
  </si>
  <si>
    <t>https://twitter.com/#!/hightrafficguy/status/1142811354807455746</t>
  </si>
  <si>
    <t>https://twitter.com/#!/hightrafficguy/status/1143351395241746432</t>
  </si>
  <si>
    <t>https://twitter.com/#!/dayan__velez/status/1143353678755069952</t>
  </si>
  <si>
    <t>https://twitter.com/#!/matthewcheyne/status/1143356487479119872</t>
  </si>
  <si>
    <t>https://twitter.com/#!/onetempel/status/1143362682629701632</t>
  </si>
  <si>
    <t>https://twitter.com/#!/vogelchrissy/status/1143367046723297280</t>
  </si>
  <si>
    <t>https://twitter.com/#!/schmacebook/status/1140475964062744581</t>
  </si>
  <si>
    <t>https://twitter.com/#!/schmacebook/status/1140836664001957889</t>
  </si>
  <si>
    <t>https://twitter.com/#!/schmacebook/status/1141201322194042880</t>
  </si>
  <si>
    <t>https://twitter.com/#!/schmacebook/status/1141562713899798528</t>
  </si>
  <si>
    <t>https://twitter.com/#!/schmacebook/status/1142399508866686976</t>
  </si>
  <si>
    <t>https://twitter.com/#!/schmacebook/status/1143010331289014273</t>
  </si>
  <si>
    <t>https://twitter.com/#!/schmacebook/status/1143125314953834496</t>
  </si>
  <si>
    <t>https://twitter.com/#!/schmacebook/status/1143371378181042176</t>
  </si>
  <si>
    <t>https://twitter.com/#!/goddessinsight/status/1143377968829325312</t>
  </si>
  <si>
    <t>https://twitter.com/#!/foreijn/status/1143405520595775489</t>
  </si>
  <si>
    <t>https://twitter.com/#!/joowon/status/1143422609276563456</t>
  </si>
  <si>
    <t>https://twitter.com/#!/dr_eadloxyogi/status/1140514843822157826</t>
  </si>
  <si>
    <t>https://twitter.com/#!/dr_eadloxyogi/status/1140897659839926272</t>
  </si>
  <si>
    <t>https://twitter.com/#!/dr_eadloxyogi/status/1143067857149816832</t>
  </si>
  <si>
    <t>https://twitter.com/#!/dr_eadloxyogi/status/1143425160042520577</t>
  </si>
  <si>
    <t>https://twitter.com/#!/chocobuda/status/1140991419760250881</t>
  </si>
  <si>
    <t>https://twitter.com/#!/toche/status/1140991874997653504</t>
  </si>
  <si>
    <t>https://twitter.com/#!/toche/status/1140561849814941696</t>
  </si>
  <si>
    <t>https://twitter.com/#!/toche/status/1140966484111319041</t>
  </si>
  <si>
    <t>https://twitter.com/#!/toche/status/1141246866857680897</t>
  </si>
  <si>
    <t>https://twitter.com/#!/toche/status/1141618559753134080</t>
  </si>
  <si>
    <t>https://twitter.com/#!/toche/status/1141618561732886528</t>
  </si>
  <si>
    <t>https://twitter.com/#!/toche/status/1141987267336011776</t>
  </si>
  <si>
    <t>https://twitter.com/#!/toche/status/1142363952401141760</t>
  </si>
  <si>
    <t>https://twitter.com/#!/toche/status/1142746429066080257</t>
  </si>
  <si>
    <t>https://twitter.com/#!/toche/status/1142830995965530112</t>
  </si>
  <si>
    <t>https://twitter.com/#!/toche/status/1143221974673453056</t>
  </si>
  <si>
    <t>https://twitter.com/#!/toche/status/1143432400317194240</t>
  </si>
  <si>
    <t>https://twitter.com/#!/fitpma83/status/1143436979595464704</t>
  </si>
  <si>
    <t>https://twitter.com/#!/susanjmcculley/status/1143446592566915072</t>
  </si>
  <si>
    <t>https://twitter.com/#!/rafaelzds/status/1143454510485925889</t>
  </si>
  <si>
    <t>https://twitter.com/#!/4brahmavihara/status/1141284334952833029</t>
  </si>
  <si>
    <t>https://twitter.com/#!/4brahmavihara/status/1141304144449265664</t>
  </si>
  <si>
    <t>https://twitter.com/#!/4brahmavihara/status/1143097073924898816</t>
  </si>
  <si>
    <t>https://twitter.com/#!/4brahmavihara/status/1143458432353128448</t>
  </si>
  <si>
    <t>https://twitter.com/#!/divinelotusheal/status/1140548970998947840</t>
  </si>
  <si>
    <t>https://twitter.com/#!/divinelotusheal/status/1140552693573775361</t>
  </si>
  <si>
    <t>https://twitter.com/#!/divinelotusheal/status/1141084301997379584</t>
  </si>
  <si>
    <t>https://twitter.com/#!/divinelotusheal/status/1141088307385786368</t>
  </si>
  <si>
    <t>https://twitter.com/#!/divinelotusheal/status/1141273196202586112</t>
  </si>
  <si>
    <t>https://twitter.com/#!/divinelotusheal/status/1141277127125286912</t>
  </si>
  <si>
    <t>https://twitter.com/#!/divinelotusheal/status/1141635372759171072</t>
  </si>
  <si>
    <t>https://twitter.com/#!/divinelotusheal/status/1141638391089360896</t>
  </si>
  <si>
    <t>https://twitter.com/#!/divinelotusheal/status/1141997501030862848</t>
  </si>
  <si>
    <t>https://twitter.com/#!/divinelotusheal/status/1141999786184212480</t>
  </si>
  <si>
    <t>https://twitter.com/#!/divinelotusheal/status/1142397118109274112</t>
  </si>
  <si>
    <t>https://twitter.com/#!/divinelotusheal/status/1142403225062014976</t>
  </si>
  <si>
    <t>https://twitter.com/#!/divinelotusheal/status/1142539084524470272</t>
  </si>
  <si>
    <t>https://twitter.com/#!/divinelotusheal/status/1142755661182144512</t>
  </si>
  <si>
    <t>https://twitter.com/#!/divinelotusheal/status/1142763663566049280</t>
  </si>
  <si>
    <t>https://twitter.com/#!/divinelotusheal/status/1143107530991833088</t>
  </si>
  <si>
    <t>https://twitter.com/#!/divinelotusheal/status/1143111965302067200</t>
  </si>
  <si>
    <t>https://twitter.com/#!/divinelotusheal/status/1143111968041005056</t>
  </si>
  <si>
    <t>https://twitter.com/#!/divinelotusheal/status/1143472915284807680</t>
  </si>
  <si>
    <t>https://twitter.com/#!/divinelotusheal/status/1143480547554942976</t>
  </si>
  <si>
    <t>https://twitter.com/#!/flocaroline/status/1140578864998936579</t>
  </si>
  <si>
    <t>https://twitter.com/#!/flocaroline/status/1140580945898008578</t>
  </si>
  <si>
    <t>https://twitter.com/#!/flocaroline/status/1140944884884393985</t>
  </si>
  <si>
    <t>https://twitter.com/#!/flocaroline/status/1141312644726452224</t>
  </si>
  <si>
    <t>https://twitter.com/#!/flocaroline/status/1141670872358371329</t>
  </si>
  <si>
    <t>https://twitter.com/#!/flocaroline/status/1142033090430164992</t>
  </si>
  <si>
    <t>https://twitter.com/#!/flocaroline/status/1142407589210120193</t>
  </si>
  <si>
    <t>https://twitter.com/#!/flocaroline/status/1142409914842828801</t>
  </si>
  <si>
    <t>https://twitter.com/#!/flocaroline/status/1143117588920070149</t>
  </si>
  <si>
    <t>https://twitter.com/#!/flocaroline/status/1143481228546306049</t>
  </si>
  <si>
    <t>https://twitter.com/#!/jeffwright123/status/1140571462379532294</t>
  </si>
  <si>
    <t>https://twitter.com/#!/jeffwright123/status/1140729008960634880</t>
  </si>
  <si>
    <t>https://twitter.com/#!/jeffwright123/status/1140796122077642753</t>
  </si>
  <si>
    <t>https://twitter.com/#!/jeffwright123/status/1140947737065619456</t>
  </si>
  <si>
    <t>https://twitter.com/#!/jeffwright123/status/1141011740970237952</t>
  </si>
  <si>
    <t>https://twitter.com/#!/jeffwright123/status/1141294803075735553</t>
  </si>
  <si>
    <t>https://twitter.com/#!/jeffwright123/status/1141536494143696897</t>
  </si>
  <si>
    <t>https://twitter.com/#!/jeffwright123/status/1142089184787628032</t>
  </si>
  <si>
    <t>https://twitter.com/#!/jeffwright123/status/1142563102090620928</t>
  </si>
  <si>
    <t>https://twitter.com/#!/jeffwright123/status/1142578021158641664</t>
  </si>
  <si>
    <t>https://twitter.com/#!/jeffwright123/status/1142810422392705031</t>
  </si>
  <si>
    <t>https://twitter.com/#!/jeffwright123/status/1143170215523442690</t>
  </si>
  <si>
    <t>https://twitter.com/#!/jeffwright123/status/1143260532075421696</t>
  </si>
  <si>
    <t>https://twitter.com/#!/jeffwright123/status/1143484117620670464</t>
  </si>
  <si>
    <t>https://twitter.com/#!/cosmicshanti/status/1140691685065707520</t>
  </si>
  <si>
    <t>https://twitter.com/#!/cosmicshanti/status/1142771381790109696</t>
  </si>
  <si>
    <t>https://twitter.com/#!/cosmicshanti/status/1142772439123808257</t>
  </si>
  <si>
    <t>https://twitter.com/#!/cosmicshanti/status/1143075963384676352</t>
  </si>
  <si>
    <t>https://twitter.com/#!/cosmicshanti/status/1143485998292066304</t>
  </si>
  <si>
    <t>https://twitter.com/#!/kathyboyd36/status/1143492642472222722</t>
  </si>
  <si>
    <t>https://twitter.com/#!/lujongny/status/1141317955935883265</t>
  </si>
  <si>
    <t>https://twitter.com/#!/lujongny/status/1141683548107096064</t>
  </si>
  <si>
    <t>https://twitter.com/#!/lujongny/status/1142041515700547585</t>
  </si>
  <si>
    <t>https://twitter.com/#!/lujongny/status/1143494142384676864</t>
  </si>
  <si>
    <t>https://twitter.com/#!/christianmasson/status/1141264540908212224</t>
  </si>
  <si>
    <t>https://twitter.com/#!/christianmasson/status/1141266969083207682</t>
  </si>
  <si>
    <t>https://twitter.com/#!/christianmasson/status/1143504028573286405</t>
  </si>
  <si>
    <t>https://twitter.com/#!/christianmasson/status/1143509227190792194</t>
  </si>
  <si>
    <t>https://twitter.com/#!/cassinstpaul/status/1143512744299134977</t>
  </si>
  <si>
    <t>https://twitter.com/#!/dearmad/status/1140726869848780801</t>
  </si>
  <si>
    <t>https://twitter.com/#!/dearmad/status/1141465249125523456</t>
  </si>
  <si>
    <t>https://twitter.com/#!/dearmad/status/1142439269476139008</t>
  </si>
  <si>
    <t>https://twitter.com/#!/dearmad/status/1142808284870524933</t>
  </si>
  <si>
    <t>https://twitter.com/#!/dearmad/status/1142808524444930048</t>
  </si>
  <si>
    <t>https://twitter.com/#!/dearmad/status/1143518098521116672</t>
  </si>
  <si>
    <t>https://twitter.com/#!/norman_hering/status/1140673097441271808</t>
  </si>
  <si>
    <t>https://twitter.com/#!/norman_hering/status/1141346111895953408</t>
  </si>
  <si>
    <t>https://twitter.com/#!/norman_hering/status/1143519372943564800</t>
  </si>
  <si>
    <t>https://twitter.com/#!/jfouts/status/1141368318072221696</t>
  </si>
  <si>
    <t>https://twitter.com/#!/jfouts/status/1141416166000226304</t>
  </si>
  <si>
    <t>https://twitter.com/#!/jfouts/status/1141421161336594433</t>
  </si>
  <si>
    <t>https://twitter.com/#!/jfouts/status/1141704298566303746</t>
  </si>
  <si>
    <t>https://twitter.com/#!/jfouts/status/1142444991467282434</t>
  </si>
  <si>
    <t>https://twitter.com/#!/jfouts/status/1142808857325948930</t>
  </si>
  <si>
    <t>https://twitter.com/#!/jfouts/status/1143522312370577408</t>
  </si>
  <si>
    <t>https://twitter.com/#!/hollynater/status/1143530020511633409</t>
  </si>
  <si>
    <t>https://twitter.com/#!/mindflowapp/status/1140998876721229824</t>
  </si>
  <si>
    <t>https://twitter.com/#!/mindflowapp/status/1141356236677537792</t>
  </si>
  <si>
    <t>https://twitter.com/#!/mindflowapp/status/1141462932661780480</t>
  </si>
  <si>
    <t>https://twitter.com/#!/mindflowapp/status/1141857020892631040</t>
  </si>
  <si>
    <t>https://twitter.com/#!/mindflowapp/status/1142143918697586688</t>
  </si>
  <si>
    <t>https://twitter.com/#!/mindflowapp/status/1142447375849611264</t>
  </si>
  <si>
    <t>https://twitter.com/#!/mindflowapp/status/1142936635157471234</t>
  </si>
  <si>
    <t>https://twitter.com/#!/mindflowapp/status/1143536848905658368</t>
  </si>
  <si>
    <t>https://twitter.com/#!/yogijoe1/status/1140625662606102528</t>
  </si>
  <si>
    <t>https://twitter.com/#!/yogijoe1/status/1140939322717159424</t>
  </si>
  <si>
    <t>https://twitter.com/#!/yogijoe1/status/1141801315669950465</t>
  </si>
  <si>
    <t>https://twitter.com/#!/yogijoe1/status/1141809166257803264</t>
  </si>
  <si>
    <t>https://twitter.com/#!/yogijoe1/status/1142270742387556352</t>
  </si>
  <si>
    <t>https://twitter.com/#!/yogijoe1/status/1142871446848327680</t>
  </si>
  <si>
    <t>https://twitter.com/#!/yogijoe1/status/1143188053361512448</t>
  </si>
  <si>
    <t>https://twitter.com/#!/yogijoe1/status/1143540151567572992</t>
  </si>
  <si>
    <t>https://twitter.com/#!/jennawrighthc/status/1143546289486991360</t>
  </si>
  <si>
    <t>https://twitter.com/#!/sassy_aly/status/1143546617573699584</t>
  </si>
  <si>
    <t>https://twitter.com/#!/bongie/status/1142844354316255233</t>
  </si>
  <si>
    <t>https://twitter.com/#!/bongie/status/1143547488348954624</t>
  </si>
  <si>
    <t>https://twitter.com/#!/nhungle01758251/status/1140375583672561664</t>
  </si>
  <si>
    <t>https://twitter.com/#!/nhungle01758251/status/1140556069871112192</t>
  </si>
  <si>
    <t>https://twitter.com/#!/nhungle01758251/status/1140743941936963584</t>
  </si>
  <si>
    <t>https://twitter.com/#!/nhungle01758251/status/1141027336218787840</t>
  </si>
  <si>
    <t>https://twitter.com/#!/nhungle01758251/status/1141280167832113152</t>
  </si>
  <si>
    <t>https://twitter.com/#!/nhungle01758251/status/1141819094309588992</t>
  </si>
  <si>
    <t>https://twitter.com/#!/nhungle01758251/status/1142140468886552577</t>
  </si>
  <si>
    <t>https://twitter.com/#!/nhungle01758251/status/1142546951688163328</t>
  </si>
  <si>
    <t>https://twitter.com/#!/nhungle01758251/status/1142924793584349184</t>
  </si>
  <si>
    <t>https://twitter.com/#!/nhungle01758251/status/1142924795723386880</t>
  </si>
  <si>
    <t>https://twitter.com/#!/nhungle01758251/status/1143550056865226753</t>
  </si>
  <si>
    <t>https://twitter.com/#!/azhbomb/status/1140653597056622593</t>
  </si>
  <si>
    <t>https://twitter.com/#!/azhbomb/status/1141013817985339392</t>
  </si>
  <si>
    <t>https://twitter.com/#!/azhbomb/status/1141372861556219904</t>
  </si>
  <si>
    <t>https://twitter.com/#!/azhbomb/status/1141756523556638720</t>
  </si>
  <si>
    <t>https://twitter.com/#!/azhbomb/status/1142096481836392448</t>
  </si>
  <si>
    <t>https://twitter.com/#!/azhbomb/status/1143214999768166401</t>
  </si>
  <si>
    <t>https://twitter.com/#!/azhbomb/status/1143550818362068992</t>
  </si>
  <si>
    <t>https://twitter.com/#!/jefflechamois/status/1140971345376714752</t>
  </si>
  <si>
    <t>https://twitter.com/#!/jefflechamois/status/1141307249664487426</t>
  </si>
  <si>
    <t>https://twitter.com/#!/jefflechamois/status/1141648292750585858</t>
  </si>
  <si>
    <t>https://twitter.com/#!/jefflechamois/status/1143559823818027008</t>
  </si>
  <si>
    <t>https://twitter.com/#!/mindfulaccord/status/1141013876676288513</t>
  </si>
  <si>
    <t>https://twitter.com/#!/mindfulaccord/status/1141015125458972672</t>
  </si>
  <si>
    <t>https://twitter.com/#!/mindfulaccord/status/1141021248463372288</t>
  </si>
  <si>
    <t>https://twitter.com/#!/mindfulaccord/status/1141761384566468608</t>
  </si>
  <si>
    <t>https://twitter.com/#!/mindfulaccord/status/1142519552678363137</t>
  </si>
  <si>
    <t>https://twitter.com/#!/mindfulaccord/status/1143217101844312064</t>
  </si>
  <si>
    <t>https://twitter.com/#!/mindfulaccord/status/1143222745552965632</t>
  </si>
  <si>
    <t>https://twitter.com/#!/mindfulaccord/status/1143554415413977089</t>
  </si>
  <si>
    <t>https://twitter.com/#!/ls_ia_kenyattat/status/1143562758040051717</t>
  </si>
  <si>
    <t>https://twitter.com/#!/bahiablk/status/1143570808834363397</t>
  </si>
  <si>
    <t>https://twitter.com/#!/hazure3/status/1141042430982025216</t>
  </si>
  <si>
    <t>https://twitter.com/#!/hazure3/status/1143211900383006720</t>
  </si>
  <si>
    <t>https://twitter.com/#!/hazure3/status/1143571735582670848</t>
  </si>
  <si>
    <t>https://twitter.com/#!/billepperly/status/1140657944335278080</t>
  </si>
  <si>
    <t>https://twitter.com/#!/billepperly/status/1142035377479462913</t>
  </si>
  <si>
    <t>https://twitter.com/#!/billepperly/status/1143190350976040961</t>
  </si>
  <si>
    <t>https://twitter.com/#!/billepperly/status/1143574277788065792</t>
  </si>
  <si>
    <t>https://twitter.com/#!/quaid/status/1143573071137087488</t>
  </si>
  <si>
    <t>https://twitter.com/#!/jerclarke/status/1143579577610096642</t>
  </si>
  <si>
    <t>https://twitter.com/#!/ascendedor/status/1143581732676833280</t>
  </si>
  <si>
    <t>https://twitter.com/#!/cdnscribe/status/1141453559717720064</t>
  </si>
  <si>
    <t>https://twitter.com/#!/cdnscribe/status/1142185909170794496</t>
  </si>
  <si>
    <t>https://twitter.com/#!/cdnscribe/status/1142533746266013696</t>
  </si>
  <si>
    <t>https://twitter.com/#!/cdnscribe/status/1143597835448832001</t>
  </si>
  <si>
    <t>https://twitter.com/#!/shalinibahl/status/1143606829110292480</t>
  </si>
  <si>
    <t>https://twitter.com/#!/kittybuckley/status/1140548197141504001</t>
  </si>
  <si>
    <t>https://twitter.com/#!/kittybuckley/status/1140966873661526016</t>
  </si>
  <si>
    <t>https://twitter.com/#!/kittybuckley/status/1141754416111820805</t>
  </si>
  <si>
    <t>https://twitter.com/#!/kittybuckley/status/1141983272806694912</t>
  </si>
  <si>
    <t>https://twitter.com/#!/kittybuckley/status/1142314355670704128</t>
  </si>
  <si>
    <t>https://twitter.com/#!/kittybuckley/status/1142939243590717440</t>
  </si>
  <si>
    <t>https://twitter.com/#!/kittybuckley/status/1143004223996514304</t>
  </si>
  <si>
    <t>https://twitter.com/#!/kittybuckley/status/1143609717819768832</t>
  </si>
  <si>
    <t>https://twitter.com/#!/cassmetz/status/1141731825070542848</t>
  </si>
  <si>
    <t>https://twitter.com/#!/cassmetz/status/1141732207972610051</t>
  </si>
  <si>
    <t>https://twitter.com/#!/insighttimer/status/1141901250214031360</t>
  </si>
  <si>
    <t>https://twitter.com/#!/sandykaykay/status/1141901763303432192</t>
  </si>
  <si>
    <t>https://twitter.com/#!/sandykaykay/status/1143621585703723008</t>
  </si>
  <si>
    <t>https://twitter.com/#!/kadriblaster/status/1143622745747419137</t>
  </si>
  <si>
    <t>https://twitter.com/#!/ebenezertaiwo/status/1141064324196159488</t>
  </si>
  <si>
    <t>https://twitter.com/#!/ebenezertaiwo/status/1142298871655047173</t>
  </si>
  <si>
    <t>https://twitter.com/#!/ebenezertaiwo/status/1143625608863215616</t>
  </si>
  <si>
    <t>https://twitter.com/#!/avasradiance/status/1143625639611654144</t>
  </si>
  <si>
    <t>https://twitter.com/#!/buhi_buhi_boo/status/1140725885802172416</t>
  </si>
  <si>
    <t>https://twitter.com/#!/buhi_buhi_boo/status/1142896331016425472</t>
  </si>
  <si>
    <t>https://twitter.com/#!/buhi_buhi_boo/status/1143632513182515200</t>
  </si>
  <si>
    <t>https://twitter.com/#!/hluthery/status/1140379442952298497</t>
  </si>
  <si>
    <t>https://twitter.com/#!/hluthery/status/1141481833097392128</t>
  </si>
  <si>
    <t>https://twitter.com/#!/hluthery/status/1142934076854136833</t>
  </si>
  <si>
    <t>https://twitter.com/#!/hluthery/status/1143637906554142721</t>
  </si>
  <si>
    <t>https://twitter.com/#!/anomolousanom/status/1142147695907237888</t>
  </si>
  <si>
    <t>https://twitter.com/#!/anomolousanom/status/1143248019682287616</t>
  </si>
  <si>
    <t>https://twitter.com/#!/anomolousanom/status/1143642870630326272</t>
  </si>
  <si>
    <t>https://twitter.com/#!/moorishbrooklyn/status/1143548814327975937</t>
  </si>
  <si>
    <t>https://twitter.com/#!/_anisaamaru/status/1143645083880820736</t>
  </si>
  <si>
    <t>https://twitter.com/#!/_anisaamaru/status/1140676534551715840</t>
  </si>
  <si>
    <t>https://twitter.com/#!/_anisaamaru/status/1140699978626547712</t>
  </si>
  <si>
    <t>https://twitter.com/#!/_anisaamaru/status/1140992327072116736</t>
  </si>
  <si>
    <t>https://twitter.com/#!/_anisaamaru/status/1141403954678386688</t>
  </si>
  <si>
    <t>https://twitter.com/#!/_anisaamaru/status/1141499525174968320</t>
  </si>
  <si>
    <t>https://twitter.com/#!/_anisaamaru/status/1143524539688554496</t>
  </si>
  <si>
    <t>https://twitter.com/#!/thezenoutlaw/status/1140751165363113984</t>
  </si>
  <si>
    <t>https://twitter.com/#!/thezenoutlaw/status/1141105444519215104</t>
  </si>
  <si>
    <t>https://twitter.com/#!/thezenoutlaw/status/1141450012737466368</t>
  </si>
  <si>
    <t>https://twitter.com/#!/thezenoutlaw/status/1141845515472011264</t>
  </si>
  <si>
    <t>https://twitter.com/#!/thezenoutlaw/status/1142157476940226560</t>
  </si>
  <si>
    <t>https://twitter.com/#!/thezenoutlaw/status/1142506495860301824</t>
  </si>
  <si>
    <t>https://twitter.com/#!/thezenoutlaw/status/1142917372124094464</t>
  </si>
  <si>
    <t>https://twitter.com/#!/thezenoutlaw/status/1143228082439905280</t>
  </si>
  <si>
    <t>https://twitter.com/#!/thezenoutlaw/status/1143659164368945153</t>
  </si>
  <si>
    <t>https://twitter.com/#!/yogagirl38/status/1141157602979696648</t>
  </si>
  <si>
    <t>https://twitter.com/#!/yogagirl38/status/1143661379162976256</t>
  </si>
  <si>
    <t>https://twitter.com/#!/richardwilkens5/status/1140605961633034241</t>
  </si>
  <si>
    <t>https://twitter.com/#!/richardwilkens5/status/1140969212975837184</t>
  </si>
  <si>
    <t>https://twitter.com/#!/richardwilkens5/status/1141277505275383809</t>
  </si>
  <si>
    <t>https://twitter.com/#!/richardwilkens5/status/1142061723630784513</t>
  </si>
  <si>
    <t>https://twitter.com/#!/richardwilkens5/status/1142391491060310017</t>
  </si>
  <si>
    <t>https://twitter.com/#!/richardwilkens5/status/1142609993926991872</t>
  </si>
  <si>
    <t>https://twitter.com/#!/richardwilkens5/status/1142658012315652096</t>
  </si>
  <si>
    <t>https://twitter.com/#!/richardwilkens5/status/1142824941852643328</t>
  </si>
  <si>
    <t>https://twitter.com/#!/richardwilkens5/status/1143175322986115072</t>
  </si>
  <si>
    <t>https://twitter.com/#!/richardwilkens5/status/1143365025916018688</t>
  </si>
  <si>
    <t>https://twitter.com/#!/richardwilkens5/status/1143666069791395840</t>
  </si>
  <si>
    <t>https://twitter.com/#!/thatvinceguy/status/1140582696852213760</t>
  </si>
  <si>
    <t>https://twitter.com/#!/thatvinceguy/status/1140940840753192962</t>
  </si>
  <si>
    <t>https://twitter.com/#!/thatvinceguy/status/1140940845627011072</t>
  </si>
  <si>
    <t>https://twitter.com/#!/thatvinceguy/status/1141138665290125312</t>
  </si>
  <si>
    <t>https://twitter.com/#!/thatvinceguy/status/1141458180666318848</t>
  </si>
  <si>
    <t>https://twitter.com/#!/thatvinceguy/status/1141501393406062592</t>
  </si>
  <si>
    <t>https://twitter.com/#!/thatvinceguy/status/1141666089165709312</t>
  </si>
  <si>
    <t>https://twitter.com/#!/thatvinceguy/status/1141856158015115264</t>
  </si>
  <si>
    <t>https://twitter.com/#!/thatvinceguy/status/1142028608405266432</t>
  </si>
  <si>
    <t>https://twitter.com/#!/thatvinceguy/status/1142179504757989376</t>
  </si>
  <si>
    <t>https://twitter.com/#!/thatvinceguy/status/1142439856460615680</t>
  </si>
  <si>
    <t>https://twitter.com/#!/thatvinceguy/status/1142482940347052032</t>
  </si>
  <si>
    <t>https://twitter.com/#!/thatvinceguy/status/1142790476602302465</t>
  </si>
  <si>
    <t>https://twitter.com/#!/thatvinceguy/status/1142870520884387840</t>
  </si>
  <si>
    <t>https://twitter.com/#!/thatvinceguy/status/1143298371316137984</t>
  </si>
  <si>
    <t>https://twitter.com/#!/thatvinceguy/status/1143476773398560768</t>
  </si>
  <si>
    <t>https://twitter.com/#!/thatvinceguy/status/1143674710414069760</t>
  </si>
  <si>
    <t>https://twitter.com/#!/corneliusgree50/status/1140534435651080197</t>
  </si>
  <si>
    <t>https://twitter.com/#!/corneliusgree50/status/1140785955760066560</t>
  </si>
  <si>
    <t>https://twitter.com/#!/corneliusgree50/status/1140897230758375424</t>
  </si>
  <si>
    <t>https://twitter.com/#!/corneliusgree50/status/1141132764751597568</t>
  </si>
  <si>
    <t>https://twitter.com/#!/corneliusgree50/status/1141622341526380545</t>
  </si>
  <si>
    <t>https://twitter.com/#!/corneliusgree50/status/1141622343904534530</t>
  </si>
  <si>
    <t>https://twitter.com/#!/corneliusgree50/status/1141866439550181376</t>
  </si>
  <si>
    <t>https://twitter.com/#!/corneliusgree50/status/1142939952096747521</t>
  </si>
  <si>
    <t>https://twitter.com/#!/corneliusgree50/status/1143079839642968064</t>
  </si>
  <si>
    <t>https://twitter.com/#!/corneliusgree50/status/1143675304134623234</t>
  </si>
  <si>
    <t>https://twitter.com/#!/affasair/status/1140413620792115200</t>
  </si>
  <si>
    <t>https://twitter.com/#!/affasair/status/1141145315971518465</t>
  </si>
  <si>
    <t>https://twitter.com/#!/affasair/status/1141354901861105665</t>
  </si>
  <si>
    <t>https://twitter.com/#!/affasair/status/1141870761688231936</t>
  </si>
  <si>
    <t>https://twitter.com/#!/affasair/status/1142234804693299202</t>
  </si>
  <si>
    <t>https://twitter.com/#!/affasair/status/1142237516424044544</t>
  </si>
  <si>
    <t>https://twitter.com/#!/affasair/status/1142592847113117697</t>
  </si>
  <si>
    <t>https://twitter.com/#!/affasair/status/1142955106905649153</t>
  </si>
  <si>
    <t>https://twitter.com/#!/affasair/status/1143330865000280065</t>
  </si>
  <si>
    <t>https://twitter.com/#!/affasair/status/1143680257205030914</t>
  </si>
  <si>
    <t>https://twitter.com/#!/yinwithlisa/status/1142800548405501955</t>
  </si>
  <si>
    <t>https://twitter.com/#!/yinwithlisa/status/1143682158998896640</t>
  </si>
  <si>
    <t>https://twitter.com/#!/dr_gina/status/1140450091863441408</t>
  </si>
  <si>
    <t>https://twitter.com/#!/dr_gina/status/1140450608144510977</t>
  </si>
  <si>
    <t>https://twitter.com/#!/dr_gina/status/1140575797339492352</t>
  </si>
  <si>
    <t>https://twitter.com/#!/dr_gina/status/1143347871908892672</t>
  </si>
  <si>
    <t>https://twitter.com/#!/dr_gina/status/1143692202062692352</t>
  </si>
  <si>
    <t>https://twitter.com/#!/dr_gina/status/1143696147095023616</t>
  </si>
  <si>
    <t>https://twitter.com/#!/yoyuco/status/1143497413832794113</t>
  </si>
  <si>
    <t>https://twitter.com/#!/yoyuco/status/1143701562167926784</t>
  </si>
  <si>
    <t>https://twitter.com/#!/yogaseed108/status/1140579566173347840</t>
  </si>
  <si>
    <t>https://twitter.com/#!/yogaseed108/status/1140835018358448129</t>
  </si>
  <si>
    <t>https://twitter.com/#!/yogaseed108/status/1141934173503909888</t>
  </si>
  <si>
    <t>https://twitter.com/#!/yogaseed108/status/1141937613785325568</t>
  </si>
  <si>
    <t>https://twitter.com/#!/yogaseed108/status/1142029019656753153</t>
  </si>
  <si>
    <t>https://twitter.com/#!/yogaseed108/status/1142402408250654722</t>
  </si>
  <si>
    <t>https://twitter.com/#!/yogaseed108/status/1142404146596724736</t>
  </si>
  <si>
    <t>https://twitter.com/#!/yogaseed108/status/1143436250608619521</t>
  </si>
  <si>
    <t>https://twitter.com/#!/yogaseed108/status/1143703849300971520</t>
  </si>
  <si>
    <t>https://twitter.com/#!/raybilcliff/status/1140990693185380352</t>
  </si>
  <si>
    <t>https://twitter.com/#!/ldallara/status/1142446351667662849</t>
  </si>
  <si>
    <t>https://twitter.com/#!/ldallara/status/1141411056712994816</t>
  </si>
  <si>
    <t>https://twitter.com/#!/ldallara/status/1141836368609288192</t>
  </si>
  <si>
    <t>https://twitter.com/#!/ldallara/status/1142151059952959488</t>
  </si>
  <si>
    <t>https://twitter.com/#!/ldallara/status/1143311450695335936</t>
  </si>
  <si>
    <t>https://twitter.com/#!/ldallara/status/1143717230888140800</t>
  </si>
  <si>
    <t>https://twitter.com/#!/borvorn2/status/1140445571318071297</t>
  </si>
  <si>
    <t>https://twitter.com/#!/borvorn2/status/1140902468663967744</t>
  </si>
  <si>
    <t>https://twitter.com/#!/borvorn2/status/1141231498722308096</t>
  </si>
  <si>
    <t>https://twitter.com/#!/borvorn2/status/1141968864143523840</t>
  </si>
  <si>
    <t>https://twitter.com/#!/borvorn2/status/1142347265748508672</t>
  </si>
  <si>
    <t>https://twitter.com/#!/borvorn2/status/1142797107167780864</t>
  </si>
  <si>
    <t>https://twitter.com/#!/borvorn2/status/1142997442985488384</t>
  </si>
  <si>
    <t>https://twitter.com/#!/borvorn2/status/1143362908954361857</t>
  </si>
  <si>
    <t>https://twitter.com/#!/borvorn2/status/1143718373370425344</t>
  </si>
  <si>
    <t>https://twitter.com/#!/swaseyjay/status/1140451038308122625</t>
  </si>
  <si>
    <t>https://twitter.com/#!/swaseyjay/status/1141161618165813248</t>
  </si>
  <si>
    <t>https://twitter.com/#!/swaseyjay/status/1141542394430545922</t>
  </si>
  <si>
    <t>https://twitter.com/#!/swaseyjay/status/1141908257675436032</t>
  </si>
  <si>
    <t>https://twitter.com/#!/swaseyjay/status/1142280185154166785</t>
  </si>
  <si>
    <t>https://twitter.com/#!/swaseyjay/status/1142635686106808321</t>
  </si>
  <si>
    <t>https://twitter.com/#!/swaseyjay/status/1143005484028325889</t>
  </si>
  <si>
    <t>https://twitter.com/#!/swaseyjay/status/1143339676779966464</t>
  </si>
  <si>
    <t>https://twitter.com/#!/swaseyjay/status/1143719433300586496</t>
  </si>
  <si>
    <t>https://twitter.com/#!/vojko629/status/1140689841107038208</t>
  </si>
  <si>
    <t>https://twitter.com/#!/vojko629/status/1140927170996391937</t>
  </si>
  <si>
    <t>https://twitter.com/#!/vojko629/status/1140927633963663361</t>
  </si>
  <si>
    <t>https://twitter.com/#!/vojko629/status/1141326598022426624</t>
  </si>
  <si>
    <t>https://twitter.com/#!/vojko629/status/1141328116939280384</t>
  </si>
  <si>
    <t>https://twitter.com/#!/vojko629/status/1141573339510530050</t>
  </si>
  <si>
    <t>https://twitter.com/#!/vojko629/status/1141915390269743110</t>
  </si>
  <si>
    <t>https://twitter.com/#!/vojko629/status/1142296555166113792</t>
  </si>
  <si>
    <t>https://twitter.com/#!/vojko629/status/1142547901882572800</t>
  </si>
  <si>
    <t>https://twitter.com/#!/vojko629/status/1143005112912109568</t>
  </si>
  <si>
    <t>https://twitter.com/#!/vojko629/status/1143418570170220544</t>
  </si>
  <si>
    <t>https://twitter.com/#!/vojko629/status/1143727004761522176</t>
  </si>
  <si>
    <t>https://twitter.com/#!/moonsirens/status/1140718545677852672</t>
  </si>
  <si>
    <t>https://twitter.com/#!/moonsirens/status/1141191564116369408</t>
  </si>
  <si>
    <t>https://twitter.com/#!/moonsirens/status/1141191566595219456</t>
  </si>
  <si>
    <t>https://twitter.com/#!/moonsirens/status/1141554706705076224</t>
  </si>
  <si>
    <t>https://twitter.com/#!/moonsirens/status/1141916371170652160</t>
  </si>
  <si>
    <t>https://twitter.com/#!/moonsirens/status/1142425487479676928</t>
  </si>
  <si>
    <t>https://twitter.com/#!/moonsirens/status/1142996666066149378</t>
  </si>
  <si>
    <t>https://twitter.com/#!/moonsirens/status/1143519147210334208</t>
  </si>
  <si>
    <t>https://twitter.com/#!/moonsirens/status/1143729241143402498</t>
  </si>
  <si>
    <t>https://twitter.com/#!/frostfalcon/status/1140465969522868224</t>
  </si>
  <si>
    <t>https://twitter.com/#!/frostfalcon/status/1140813400303255552</t>
  </si>
  <si>
    <t>https://twitter.com/#!/frostfalcon/status/1140917285189648384</t>
  </si>
  <si>
    <t>https://twitter.com/#!/frostfalcon/status/1141186879036878850</t>
  </si>
  <si>
    <t>https://twitter.com/#!/frostfalcon/status/1141547533455388672</t>
  </si>
  <si>
    <t>https://twitter.com/#!/frostfalcon/status/1141910747716284416</t>
  </si>
  <si>
    <t>https://twitter.com/#!/frostfalcon/status/1142273852531101696</t>
  </si>
  <si>
    <t>https://twitter.com/#!/frostfalcon/status/1142637349718974464</t>
  </si>
  <si>
    <t>https://twitter.com/#!/frostfalcon/status/1142996213836292097</t>
  </si>
  <si>
    <t>https://twitter.com/#!/frostfalcon/status/1143360504779292673</t>
  </si>
  <si>
    <t>https://twitter.com/#!/frostfalcon/status/1143730733753569281</t>
  </si>
  <si>
    <t>https://twitter.com/#!/flowermcflowery/status/1140458336158007301</t>
  </si>
  <si>
    <t>https://twitter.com/#!/flowermcflowery/status/1140480845733453824</t>
  </si>
  <si>
    <t>https://twitter.com/#!/flowermcflowery/status/1140819753528729600</t>
  </si>
  <si>
    <t>https://twitter.com/#!/flowermcflowery/status/1140842269664108544</t>
  </si>
  <si>
    <t>https://twitter.com/#!/flowermcflowery/status/1141173008448442368</t>
  </si>
  <si>
    <t>https://twitter.com/#!/flowermcflowery/status/1141195645484556291</t>
  </si>
  <si>
    <t>https://twitter.com/#!/flowermcflowery/status/1141538960394448897</t>
  </si>
  <si>
    <t>https://twitter.com/#!/flowermcflowery/status/1141561611456376833</t>
  </si>
  <si>
    <t>https://twitter.com/#!/flowermcflowery/status/1141897736326770690</t>
  </si>
  <si>
    <t>https://twitter.com/#!/flowermcflowery/status/1141920387996897281</t>
  </si>
  <si>
    <t>https://twitter.com/#!/flowermcflowery/status/1142274634449997824</t>
  </si>
  <si>
    <t>https://twitter.com/#!/flowermcflowery/status/1142296761018359814</t>
  </si>
  <si>
    <t>https://twitter.com/#!/flowermcflowery/status/1142635068784926725</t>
  </si>
  <si>
    <t>https://twitter.com/#!/flowermcflowery/status/1142655426086895622</t>
  </si>
  <si>
    <t>https://twitter.com/#!/flowermcflowery/status/1142989590283739137</t>
  </si>
  <si>
    <t>https://twitter.com/#!/flowermcflowery/status/1143009883010129922</t>
  </si>
  <si>
    <t>https://twitter.com/#!/flowermcflowery/status/1143367215695065089</t>
  </si>
  <si>
    <t>https://twitter.com/#!/flowermcflowery/status/1143387039288528896</t>
  </si>
  <si>
    <t>https://twitter.com/#!/flowermcflowery/status/1143718907083030528</t>
  </si>
  <si>
    <t>https://twitter.com/#!/flowermcflowery/status/1143740232304476160</t>
  </si>
  <si>
    <t>https://twitter.com/#!/flowermcflowery/status/1143740234917543937</t>
  </si>
  <si>
    <t>https://twitter.com/#!/hansmighorst/status/1143741416369090561</t>
  </si>
  <si>
    <t>https://twitter.com/#!/ewe_sen/status/1140485650916859904</t>
  </si>
  <si>
    <t>https://twitter.com/#!/ewe_sen/status/1140837012397707264</t>
  </si>
  <si>
    <t>https://twitter.com/#!/ewe_sen/status/1140843950359453697</t>
  </si>
  <si>
    <t>https://twitter.com/#!/ewe_sen/status/1141191786355810304</t>
  </si>
  <si>
    <t>https://twitter.com/#!/ewe_sen/status/1141205144240979968</t>
  </si>
  <si>
    <t>https://twitter.com/#!/ewe_sen/status/1141272906103578624</t>
  </si>
  <si>
    <t>https://twitter.com/#!/ewe_sen/status/1141553082934988800</t>
  </si>
  <si>
    <t>https://twitter.com/#!/ewe_sen/status/1141559324927389697</t>
  </si>
  <si>
    <t>https://twitter.com/#!/ewe_sen/status/1141576202357862402</t>
  </si>
  <si>
    <t>https://twitter.com/#!/ewe_sen/status/1141735614959591430</t>
  </si>
  <si>
    <t>https://twitter.com/#!/ewe_sen/status/1141924233582239744</t>
  </si>
  <si>
    <t>https://twitter.com/#!/ewe_sen/status/1142301407002812416</t>
  </si>
  <si>
    <t>https://twitter.com/#!/ewe_sen/status/1142671810527240193</t>
  </si>
  <si>
    <t>https://twitter.com/#!/ewe_sen/status/1142751093136343044</t>
  </si>
  <si>
    <t>https://twitter.com/#!/ewe_sen/status/1143014870566096896</t>
  </si>
  <si>
    <t>https://twitter.com/#!/ewe_sen/status/1143018583955369989</t>
  </si>
  <si>
    <t>https://twitter.com/#!/ewe_sen/status/1143370332033564673</t>
  </si>
  <si>
    <t>https://twitter.com/#!/ewe_sen/status/1143380072247652356</t>
  </si>
  <si>
    <t>https://twitter.com/#!/ewe_sen/status/1143742605429096448</t>
  </si>
  <si>
    <t>https://twitter.com/#!/michelinasays/status/1143599531898167297</t>
  </si>
  <si>
    <t>https://twitter.com/#!/john_siddique/status/1143620633340891138</t>
  </si>
  <si>
    <t>https://twitter.com/#!/john_siddique/status/1143742830533316609</t>
  </si>
  <si>
    <t>https://twitter.com/#!/john_siddique/status/1140593533591728129</t>
  </si>
  <si>
    <t>https://twitter.com/#!/singlemahoy/status/1140485088913657856</t>
  </si>
  <si>
    <t>https://twitter.com/#!/singlemahoy/status/1140839301053202432</t>
  </si>
  <si>
    <t>https://twitter.com/#!/singlemahoy/status/1141231254370603008</t>
  </si>
  <si>
    <t>https://twitter.com/#!/singlemahoy/status/1142297465443377152</t>
  </si>
  <si>
    <t>https://twitter.com/#!/singlemahoy/status/1142884230512304128</t>
  </si>
  <si>
    <t>https://twitter.com/#!/singlemahoy/status/1143747727806746624</t>
  </si>
  <si>
    <t>https://twitter.com/#!/jetsetter831/status/1140490945210675201</t>
  </si>
  <si>
    <t>https://twitter.com/#!/jetsetter831/status/1141573207255732224</t>
  </si>
  <si>
    <t>https://twitter.com/#!/jetsetter831/status/1143406364573614080</t>
  </si>
  <si>
    <t>https://twitter.com/#!/jetsetter831/status/1143750391126884352</t>
  </si>
  <si>
    <t>https://twitter.com/#!/gclode/status/1140873959874764801</t>
  </si>
  <si>
    <t>https://twitter.com/#!/gclode/status/1141958345957367808</t>
  </si>
  <si>
    <t>https://twitter.com/#!/gclode/status/1142389788583976961</t>
  </si>
  <si>
    <t>https://twitter.com/#!/gclode/status/1142735250914545664</t>
  </si>
  <si>
    <t>https://twitter.com/#!/gclode/status/1143101235236491265</t>
  </si>
  <si>
    <t>https://twitter.com/#!/gclode/status/1143412498692886528</t>
  </si>
  <si>
    <t>https://twitter.com/#!/gclode/status/1143749442656358400</t>
  </si>
  <si>
    <t>https://twitter.com/#!/gclode/status/1143752012271480833</t>
  </si>
  <si>
    <t>https://twitter.com/#!/cauldronfm/status/1140493553379864576</t>
  </si>
  <si>
    <t>https://twitter.com/#!/cauldronfm/status/1140856036049354752</t>
  </si>
  <si>
    <t>https://twitter.com/#!/cauldronfm/status/1141218516655202305</t>
  </si>
  <si>
    <t>https://twitter.com/#!/cauldronfm/status/1141580181083058176</t>
  </si>
  <si>
    <t>https://twitter.com/#!/cauldronfm/status/1141947644492668929</t>
  </si>
  <si>
    <t>https://twitter.com/#!/cauldronfm/status/1143393857830154240</t>
  </si>
  <si>
    <t>https://twitter.com/#!/cauldronfm/status/1143752633275957248</t>
  </si>
  <si>
    <t>https://twitter.com/#!/greenhay/status/1140497089232687105</t>
  </si>
  <si>
    <t>https://twitter.com/#!/greenhay/status/1140861257567748100</t>
  </si>
  <si>
    <t>https://twitter.com/#!/greenhay/status/1141216662361788416</t>
  </si>
  <si>
    <t>https://twitter.com/#!/greenhay/status/1141577158382407680</t>
  </si>
  <si>
    <t>https://twitter.com/#!/greenhay/status/1141950307015876609</t>
  </si>
  <si>
    <t>https://twitter.com/#!/greenhay/status/1142306216145612800</t>
  </si>
  <si>
    <t>https://twitter.com/#!/greenhay/status/1142651559240597504</t>
  </si>
  <si>
    <t>https://twitter.com/#!/greenhay/status/1143030501944377344</t>
  </si>
  <si>
    <t>https://twitter.com/#!/greenhay/status/1143391874079531008</t>
  </si>
  <si>
    <t>https://twitter.com/#!/greenhay/status/1143761386469617665</t>
  </si>
  <si>
    <t>https://twitter.com/#!/greenhay/status/1143761389078507520</t>
  </si>
  <si>
    <t>https://twitter.com/#!/angelpaty/status/1143024204914126849</t>
  </si>
  <si>
    <t>https://twitter.com/#!/angelpaty/status/1143382606643261440</t>
  </si>
  <si>
    <t>https://twitter.com/#!/angelpaty/status/1143762835333271552</t>
  </si>
  <si>
    <t>https://twitter.com/#!/paolocaramel74/status/1140517196189200384</t>
  </si>
  <si>
    <t>https://twitter.com/#!/paolocaramel74/status/1140882743967961088</t>
  </si>
  <si>
    <t>https://twitter.com/#!/paolocaramel74/status/1140882746081890304</t>
  </si>
  <si>
    <t>https://twitter.com/#!/paolocaramel74/status/1141242493767278592</t>
  </si>
  <si>
    <t>https://twitter.com/#!/paolocaramel74/status/1141578842273767424</t>
  </si>
  <si>
    <t>https://twitter.com/#!/paolocaramel74/status/1141958472583356416</t>
  </si>
  <si>
    <t>https://twitter.com/#!/paolocaramel74/status/1142327426170490882</t>
  </si>
  <si>
    <t>https://twitter.com/#!/paolocaramel74/status/1143052691578294272</t>
  </si>
  <si>
    <t>https://twitter.com/#!/paolocaramel74/status/1143410263476932608</t>
  </si>
  <si>
    <t>https://twitter.com/#!/paolocaramel74/status/1143765766170275840</t>
  </si>
  <si>
    <t>https://twitter.com/#!/richiewindryder/status/1141565651737174017</t>
  </si>
  <si>
    <t>https://twitter.com/#!/richiewindryder/status/1142316733325164544</t>
  </si>
  <si>
    <t>https://twitter.com/#!/richiewindryder/status/1142655057483014145</t>
  </si>
  <si>
    <t>https://twitter.com/#!/richiewindryder/status/1143372104026300417</t>
  </si>
  <si>
    <t>https://twitter.com/#!/richiewindryder/status/1143774247816290304</t>
  </si>
  <si>
    <t>https://twitter.com/#!/ogunbavictor/status/1140528472328044544</t>
  </si>
  <si>
    <t>https://twitter.com/#!/ogunbavictor/status/1140887798091677696</t>
  </si>
  <si>
    <t>https://twitter.com/#!/ogunbavictor/status/1141246843612827649</t>
  </si>
  <si>
    <t>https://twitter.com/#!/ogunbavictor/status/1141619597558214656</t>
  </si>
  <si>
    <t>https://twitter.com/#!/ogunbavictor/status/1141966603581448193</t>
  </si>
  <si>
    <t>https://twitter.com/#!/ogunbavictor/status/1142576869042094080</t>
  </si>
  <si>
    <t>https://twitter.com/#!/ogunbavictor/status/1143063823768670213</t>
  </si>
  <si>
    <t>https://twitter.com/#!/ogunbavictor/status/1143426186103496704</t>
  </si>
  <si>
    <t>https://twitter.com/#!/ogunbavictor/status/1143426188792041473</t>
  </si>
  <si>
    <t>https://twitter.com/#!/ogunbavictor/status/1143788569095311360</t>
  </si>
  <si>
    <t>https://twitter.com/#!/stephduffield/status/1140518463330349056</t>
  </si>
  <si>
    <t>https://twitter.com/#!/stephduffield/status/1140750323742494720</t>
  </si>
  <si>
    <t>https://twitter.com/#!/stephduffield/status/1141402118504370176</t>
  </si>
  <si>
    <t>https://twitter.com/#!/stephduffield/status/1141402120714739712</t>
  </si>
  <si>
    <t>https://twitter.com/#!/stephduffield/status/1143413963406708736</t>
  </si>
  <si>
    <t>https://twitter.com/#!/stephduffield/status/1143793356549439488</t>
  </si>
  <si>
    <t>https://twitter.com/#!/rubinoangelo/status/1140530173638406144</t>
  </si>
  <si>
    <t>https://twitter.com/#!/rubinoangelo/status/1140878267341164545</t>
  </si>
  <si>
    <t>https://twitter.com/#!/rubinoangelo/status/1141612201909706757</t>
  </si>
  <si>
    <t>https://twitter.com/#!/rubinoangelo/status/1141980102927896576</t>
  </si>
  <si>
    <t>https://twitter.com/#!/rubinoangelo/status/1142330767017512960</t>
  </si>
  <si>
    <t>https://twitter.com/#!/rubinoangelo/status/1142725152003612674</t>
  </si>
  <si>
    <t>https://twitter.com/#!/rubinoangelo/status/1143069712990916608</t>
  </si>
  <si>
    <t>https://twitter.com/#!/rubinoangelo/status/1143423180335267840</t>
  </si>
  <si>
    <t>https://twitter.com/#!/rubinoangelo/status/1143793748393906176</t>
  </si>
  <si>
    <t>https://twitter.com/#!/yogatwit/status/1140543292372766721</t>
  </si>
  <si>
    <t>https://twitter.com/#!/yogatwit/status/1140907799402074112</t>
  </si>
  <si>
    <t>https://twitter.com/#!/yogatwit/status/1141269752708419589</t>
  </si>
  <si>
    <t>https://twitter.com/#!/yogatwit/status/1141630139119259649</t>
  </si>
  <si>
    <t>https://twitter.com/#!/yogatwit/status/1142092283128320001</t>
  </si>
  <si>
    <t>https://twitter.com/#!/yogatwit/status/1143089186435526663</t>
  </si>
  <si>
    <t>https://twitter.com/#!/yogatwit/status/1143431509308608513</t>
  </si>
  <si>
    <t>https://twitter.com/#!/yogatwit/status/1143431511300923393</t>
  </si>
  <si>
    <t>https://twitter.com/#!/yogatwit/status/1143444927667306496</t>
  </si>
  <si>
    <t>https://twitter.com/#!/yogatwit/status/1143807489823002624</t>
  </si>
  <si>
    <t>https://twitter.com/#!/meredithleblanc/status/1140568285227827200</t>
  </si>
  <si>
    <t>https://twitter.com/#!/meredithleblanc/status/1140922699289526275</t>
  </si>
  <si>
    <t>https://twitter.com/#!/meredithleblanc/status/1141292350502629376</t>
  </si>
  <si>
    <t>https://twitter.com/#!/meredithleblanc/status/1141292352985714689</t>
  </si>
  <si>
    <t>https://twitter.com/#!/meredithleblanc/status/1142017112782725120</t>
  </si>
  <si>
    <t>https://twitter.com/#!/meredithleblanc/status/1142017115320274945</t>
  </si>
  <si>
    <t>https://twitter.com/#!/meredithleblanc/status/1142389691141853184</t>
  </si>
  <si>
    <t>https://twitter.com/#!/meredithleblanc/status/1142752251414343680</t>
  </si>
  <si>
    <t>https://twitter.com/#!/meredithleblanc/status/1143455150964531200</t>
  </si>
  <si>
    <t>https://twitter.com/#!/meredithleblanc/status/1143825023297212417</t>
  </si>
  <si>
    <t>https://twitter.com/#!/larissahcarlson/status/1140591952456552449</t>
  </si>
  <si>
    <t>https://twitter.com/#!/larissahcarlson/status/1142385913101783041</t>
  </si>
  <si>
    <t>https://twitter.com/#!/larissahcarlson/status/1143119369607757825</t>
  </si>
  <si>
    <t>https://twitter.com/#!/larissahcarlson/status/1143826694748495873</t>
  </si>
  <si>
    <t>https://twitter.com/#!/rshite/status/1140562900853018624</t>
  </si>
  <si>
    <t>https://twitter.com/#!/rshite/status/1141648591171096577</t>
  </si>
  <si>
    <t>https://twitter.com/#!/rshite/status/1142373328889372672</t>
  </si>
  <si>
    <t>https://twitter.com/#!/rshite/status/1142430722159828992</t>
  </si>
  <si>
    <t>https://twitter.com/#!/rshite/status/1142431120501411845</t>
  </si>
  <si>
    <t>https://twitter.com/#!/rshite/status/1142436710883581957</t>
  </si>
  <si>
    <t>https://twitter.com/#!/rshite/status/1142814788679942144</t>
  </si>
  <si>
    <t>https://twitter.com/#!/rshite/status/1143459314855604225</t>
  </si>
  <si>
    <t>https://twitter.com/#!/rshite/status/1143822889310777344</t>
  </si>
  <si>
    <t>https://twitter.com/#!/rshite/status/1143827779902824448</t>
  </si>
  <si>
    <t>https://twitter.com/#!/synergisthealth/status/1140544101068070912</t>
  </si>
  <si>
    <t>https://twitter.com/#!/synergisthealth/status/1140748433575124993</t>
  </si>
  <si>
    <t>https://twitter.com/#!/synergisthealth/status/1141245416450605056</t>
  </si>
  <si>
    <t>https://twitter.com/#!/synergisthealth/status/1141283423404736512</t>
  </si>
  <si>
    <t>https://twitter.com/#!/synergisthealth/status/1141447701344579585</t>
  </si>
  <si>
    <t>https://twitter.com/#!/synergisthealth/status/1141632303749144577</t>
  </si>
  <si>
    <t>https://twitter.com/#!/synergisthealth/status/1141723490413735937</t>
  </si>
  <si>
    <t>https://twitter.com/#!/synergisthealth/status/1141954530482855937</t>
  </si>
  <si>
    <t>https://twitter.com/#!/synergisthealth/status/1141985859157278721</t>
  </si>
  <si>
    <t>https://twitter.com/#!/synergisthealth/status/1142362761558499329</t>
  </si>
  <si>
    <t>https://twitter.com/#!/synergisthealth/status/1142388690703933440</t>
  </si>
  <si>
    <t>https://twitter.com/#!/synergisthealth/status/1142710436510326784</t>
  </si>
  <si>
    <t>https://twitter.com/#!/synergisthealth/status/1142735979075129344</t>
  </si>
  <si>
    <t>https://twitter.com/#!/synergisthealth/status/1143080965582942209</t>
  </si>
  <si>
    <t>https://twitter.com/#!/synergisthealth/status/1143108039198642176</t>
  </si>
  <si>
    <t>https://twitter.com/#!/synergisthealth/status/1143459479213629440</t>
  </si>
  <si>
    <t>https://twitter.com/#!/synergisthealth/status/1143804190839304192</t>
  </si>
  <si>
    <t>https://twitter.com/#!/synergisthealth/status/1143830510495387648</t>
  </si>
  <si>
    <t>https://twitter.com/#!/soulsonicluv/status/1140714737568628736</t>
  </si>
  <si>
    <t>https://twitter.com/#!/soulsonicluv/status/1140950372304879616</t>
  </si>
  <si>
    <t>https://twitter.com/#!/soulsonicluv/status/1141118288472051712</t>
  </si>
  <si>
    <t>https://twitter.com/#!/soulsonicluv/status/1141678727899648000</t>
  </si>
  <si>
    <t>https://twitter.com/#!/soulsonicluv/status/1142402410205204482</t>
  </si>
  <si>
    <t>https://twitter.com/#!/soulsonicluv/status/1142772984022622208</t>
  </si>
  <si>
    <t>https://twitter.com/#!/soulsonicluv/status/1143283873909919745</t>
  </si>
  <si>
    <t>https://twitter.com/#!/soulsonicluv/status/1143486652653817858</t>
  </si>
  <si>
    <t>https://twitter.com/#!/soulsonicluv/status/1143486656806178816</t>
  </si>
  <si>
    <t>https://twitter.com/#!/soulsonicluv/status/1143833219915116545</t>
  </si>
  <si>
    <t>https://twitter.com/#!/ozbubble/status/1140624220147204097</t>
  </si>
  <si>
    <t>https://twitter.com/#!/ozbubble/status/1140624542332624896</t>
  </si>
  <si>
    <t>https://twitter.com/#!/ozbubble/status/1141825260653670400</t>
  </si>
  <si>
    <t>https://twitter.com/#!/ozbubble/status/1143525405808185344</t>
  </si>
  <si>
    <t>https://twitter.com/#!/ozbubble/status/1143859206686068736</t>
  </si>
  <si>
    <t>https://twitter.com/#!/fit4retirement/status/1140603339467456513</t>
  </si>
  <si>
    <t>https://twitter.com/#!/fit4retirement/status/1143861864100532227</t>
  </si>
  <si>
    <t>https://twitter.com/#!/kevinblisscoach/status/1140603430303494145</t>
  </si>
  <si>
    <t>https://twitter.com/#!/kevinblisscoach/status/1140959146679754752</t>
  </si>
  <si>
    <t>https://twitter.com/#!/kevinblisscoach/status/1141331948104585216</t>
  </si>
  <si>
    <t>https://twitter.com/#!/kevinblisscoach/status/1141471354840965120</t>
  </si>
  <si>
    <t>https://twitter.com/#!/kevinblisscoach/status/1141684200921190401</t>
  </si>
  <si>
    <t>https://twitter.com/#!/kevinblisscoach/status/1141828211459760128</t>
  </si>
  <si>
    <t>https://twitter.com/#!/kevinblisscoach/status/1142052240519077888</t>
  </si>
  <si>
    <t>https://twitter.com/#!/kevinblisscoach/status/1142167705069350912</t>
  </si>
  <si>
    <t>https://twitter.com/#!/kevinblisscoach/status/1142408753557336065</t>
  </si>
  <si>
    <t>https://twitter.com/#!/kevinblisscoach/status/1142765446929604609</t>
  </si>
  <si>
    <t>https://twitter.com/#!/kevinblisscoach/status/1143130495145824258</t>
  </si>
  <si>
    <t>https://twitter.com/#!/kevinblisscoach/status/1143282180749058049</t>
  </si>
  <si>
    <t>https://twitter.com/#!/kevinblisscoach/status/1143507173558800386</t>
  </si>
  <si>
    <t>https://twitter.com/#!/kevinblisscoach/status/1143862225091739648</t>
  </si>
  <si>
    <t>https://twitter.com/#!/kevinblisscoach/status/1143862233450987520</t>
  </si>
  <si>
    <t>https://twitter.com/#!/sincerestself/status/1140557399230537728</t>
  </si>
  <si>
    <t>https://twitter.com/#!/sincerestself/status/1141650808393498627</t>
  </si>
  <si>
    <t>https://twitter.com/#!/sincerestself/status/1143862811317006336</t>
  </si>
  <si>
    <t>https://twitter.com/#!/garysanderspdx/status/1140503981518553088</t>
  </si>
  <si>
    <t>https://twitter.com/#!/garysanderspdx/status/1140640489302978561</t>
  </si>
  <si>
    <t>https://twitter.com/#!/garysanderspdx/status/1140648106565857280</t>
  </si>
  <si>
    <t>https://twitter.com/#!/garysanderspdx/status/1141119511594057728</t>
  </si>
  <si>
    <t>https://twitter.com/#!/garysanderspdx/status/1141184781570338816</t>
  </si>
  <si>
    <t>https://twitter.com/#!/garysanderspdx/status/1141285809959477248</t>
  </si>
  <si>
    <t>https://twitter.com/#!/garysanderspdx/status/1141480449283244033</t>
  </si>
  <si>
    <t>https://twitter.com/#!/garysanderspdx/status/1141486073446461440</t>
  </si>
  <si>
    <t>https://twitter.com/#!/garysanderspdx/status/1141751606746083328</t>
  </si>
  <si>
    <t>https://twitter.com/#!/garysanderspdx/status/1142208333002104832</t>
  </si>
  <si>
    <t>https://twitter.com/#!/garysanderspdx/status/1142882904072024064</t>
  </si>
  <si>
    <t>https://twitter.com/#!/garysanderspdx/status/1143099623424180224</t>
  </si>
  <si>
    <t>https://twitter.com/#!/garysanderspdx/status/1143166267479584768</t>
  </si>
  <si>
    <t>https://twitter.com/#!/garysanderspdx/status/1143270900126515200</t>
  </si>
  <si>
    <t>https://twitter.com/#!/garysanderspdx/status/1143275079121293312</t>
  </si>
  <si>
    <t>https://twitter.com/#!/duanetoops/status/1141158691577765889</t>
  </si>
  <si>
    <t>https://twitter.com/#!/duanetoops/status/1141797660611006467</t>
  </si>
  <si>
    <t>https://twitter.com/#!/projectmindness/status/1141116671643607040</t>
  </si>
  <si>
    <t>https://twitter.com/#!/projectmindness/status/1142917567058780160</t>
  </si>
  <si>
    <t>https://twitter.com/#!/projectmindness/status/1143840092995411968</t>
  </si>
  <si>
    <t>https://twitter.com/#!/duanetoops/status/1143864857994899456</t>
  </si>
  <si>
    <t>https://twitter.com/#!/cerezaa/status/1140612272353447938</t>
  </si>
  <si>
    <t>https://twitter.com/#!/cerezaa/status/1140612275369209856</t>
  </si>
  <si>
    <t>https://twitter.com/#!/cerezaa/status/1140972645552275456</t>
  </si>
  <si>
    <t>https://twitter.com/#!/cerezaa/status/1140979957088210947</t>
  </si>
  <si>
    <t>https://twitter.com/#!/cerezaa/status/1141012848467836928</t>
  </si>
  <si>
    <t>https://twitter.com/#!/cerezaa/status/1141103324298481665</t>
  </si>
  <si>
    <t>https://twitter.com/#!/cerezaa/status/1141218533197504512</t>
  </si>
  <si>
    <t>https://twitter.com/#!/cerezaa/status/1141346408290586629</t>
  </si>
  <si>
    <t>https://twitter.com/#!/cerezaa/status/1141379898776289280</t>
  </si>
  <si>
    <t>https://twitter.com/#!/cerezaa/status/1141382226233327623</t>
  </si>
  <si>
    <t>https://twitter.com/#!/cerezaa/status/1142465708808269825</t>
  </si>
  <si>
    <t>https://twitter.com/#!/cerezaa/status/1142795743486332929</t>
  </si>
  <si>
    <t>https://twitter.com/#!/cerezaa/status/1142809759050977282</t>
  </si>
  <si>
    <t>https://twitter.com/#!/cerezaa/status/1142819906011840512</t>
  </si>
  <si>
    <t>https://twitter.com/#!/cerezaa/status/1142838085949902848</t>
  </si>
  <si>
    <t>https://twitter.com/#!/cerezaa/status/1143379827132530693</t>
  </si>
  <si>
    <t>https://twitter.com/#!/cerezaa/status/1143493502061297664</t>
  </si>
  <si>
    <t>https://twitter.com/#!/cerezaa/status/1143503230787149824</t>
  </si>
  <si>
    <t>https://twitter.com/#!/cerezaa/status/1143585559270395904</t>
  </si>
  <si>
    <t>https://twitter.com/#!/cerezaa/status/1143585698382938117</t>
  </si>
  <si>
    <t>https://twitter.com/#!/cerezaa/status/1143590002527330304</t>
  </si>
  <si>
    <t>https://twitter.com/#!/cerezaa/status/1143661418165592065</t>
  </si>
  <si>
    <t>https://twitter.com/#!/cerezaa/status/1143864918623444992</t>
  </si>
  <si>
    <t>https://twitter.com/#!/patvbela/status/1141052486779899904</t>
  </si>
  <si>
    <t>https://twitter.com/#!/insighttimer/status/1141087756870803458</t>
  </si>
  <si>
    <t>https://twitter.com/#!/calmworks/status/1141376236054286336</t>
  </si>
  <si>
    <t>https://twitter.com/#!/ajbicat/status/1140522093290741766</t>
  </si>
  <si>
    <t>https://twitter.com/#!/ajbicat/status/1140886135767388160</t>
  </si>
  <si>
    <t>https://twitter.com/#!/ajbicat/status/1141249860085014528</t>
  </si>
  <si>
    <t>https://twitter.com/#!/ajbicat/status/1141608085275807744</t>
  </si>
  <si>
    <t>https://twitter.com/#!/ajbicat/status/1141979835897565185</t>
  </si>
  <si>
    <t>https://twitter.com/#!/ajbicat/status/1143060266889781248</t>
  </si>
  <si>
    <t>https://twitter.com/#!/ajbicat/status/1143421922991960065</t>
  </si>
  <si>
    <t>https://twitter.com/#!/ajbicat/status/1143787825688502273</t>
  </si>
  <si>
    <t>https://twitter.com/#!/calmworks/status/1141371820723056640</t>
  </si>
  <si>
    <t>https://twitter.com/#!/calmworks/status/1143865927789887488</t>
  </si>
  <si>
    <t>https://twitter.com/#!/calmworks/status/1141376174192566272</t>
  </si>
  <si>
    <t>https://twitter.com/#!/ascensionasana/status/1140585346775699457</t>
  </si>
  <si>
    <t>https://twitter.com/#!/ascensionasana/status/1140644726468567041</t>
  </si>
  <si>
    <t>https://twitter.com/#!/ascensionasana/status/1140950006817366016</t>
  </si>
  <si>
    <t>https://twitter.com/#!/ascensionasana/status/1140980565031604224</t>
  </si>
  <si>
    <t>https://twitter.com/#!/ascensionasana/status/1141652351104638976</t>
  </si>
  <si>
    <t>https://twitter.com/#!/ascensionasana/status/1142250281939324928</t>
  </si>
  <si>
    <t>https://twitter.com/#!/ascensionasana/status/1142953710621827072</t>
  </si>
  <si>
    <t>https://twitter.com/#!/ascensionasana/status/1143326803823435776</t>
  </si>
  <si>
    <t>https://twitter.com/#!/ascensionasana/status/1143469478073602053</t>
  </si>
  <si>
    <t>https://twitter.com/#!/ascensionasana/status/1143496750713335813</t>
  </si>
  <si>
    <t>https://twitter.com/#!/ascensionasana/status/1143530152283893762</t>
  </si>
  <si>
    <t>https://twitter.com/#!/ascensionasana/status/1143836548472832002</t>
  </si>
  <si>
    <t>https://twitter.com/#!/ascensionasana/status/1143866211245019138</t>
  </si>
  <si>
    <t>https://twitter.com/#!/kamma61/status/1141478759523971072</t>
  </si>
  <si>
    <t>https://twitter.com/#!/kamma61/status/1141648289240010752</t>
  </si>
  <si>
    <t>https://twitter.com/#!/kamma61/status/1142386560370741249</t>
  </si>
  <si>
    <t>https://twitter.com/#!/kamma61/status/1142394341798735872</t>
  </si>
  <si>
    <t>https://twitter.com/#!/kamma61/status/1142710470475784192</t>
  </si>
  <si>
    <t>https://twitter.com/#!/kamma61/status/1142710475366363137</t>
  </si>
  <si>
    <t>https://twitter.com/#!/kamma61/status/1143273921745080320</t>
  </si>
  <si>
    <t>https://twitter.com/#!/kamma61/status/1143476354647650304</t>
  </si>
  <si>
    <t>https://twitter.com/#!/kamma61/status/1143866506976976896</t>
  </si>
  <si>
    <t>https://twitter.com/#!/garforlock/status/1140587998322364416</t>
  </si>
  <si>
    <t>https://twitter.com/#!/garforlock/status/1140591952062111744</t>
  </si>
  <si>
    <t>https://twitter.com/#!/garforlock/status/1140949452808527872</t>
  </si>
  <si>
    <t>https://twitter.com/#!/garforlock/status/1141316098387660800</t>
  </si>
  <si>
    <t>https://twitter.com/#!/garforlock/status/1141674846339780610</t>
  </si>
  <si>
    <t>https://twitter.com/#!/garforlock/status/1142047770347364352</t>
  </si>
  <si>
    <t>https://twitter.com/#!/garforlock/status/1142997852601196544</t>
  </si>
  <si>
    <t>https://twitter.com/#!/garforlock/status/1143490731325050882</t>
  </si>
  <si>
    <t>https://twitter.com/#!/garforlock/status/1143869890123579395</t>
  </si>
  <si>
    <t>https://twitter.com/#!/nyarlathotep42/status/1140406993653358592</t>
  </si>
  <si>
    <t>https://twitter.com/#!/nyarlathotep42/status/1143870414604517376</t>
  </si>
  <si>
    <t>https://twitter.com/#!/butterflysnrida/status/1140550957601656832</t>
  </si>
  <si>
    <t>https://twitter.com/#!/butterflysnrida/status/1141358286664376322</t>
  </si>
  <si>
    <t>https://twitter.com/#!/butterflysnrida/status/1141630092927332352</t>
  </si>
  <si>
    <t>https://twitter.com/#!/butterflysnrida/status/1142356149800300544</t>
  </si>
  <si>
    <t>https://twitter.com/#!/butterflysnrida/status/1142815063310422017</t>
  </si>
  <si>
    <t>https://twitter.com/#!/butterflysnrida/status/1143443281075789824</t>
  </si>
  <si>
    <t>https://twitter.com/#!/butterflysnrida/status/1143801680397402112</t>
  </si>
  <si>
    <t>https://twitter.com/#!/07r7ia9kruzevbe/status/1143872454533586944</t>
  </si>
  <si>
    <t>https://twitter.com/#!/thm_crystal/status/1140584145480892416</t>
  </si>
  <si>
    <t>https://twitter.com/#!/thm_crystal/status/1140584148286861312</t>
  </si>
  <si>
    <t>https://twitter.com/#!/thm_crystal/status/1140962885343952896</t>
  </si>
  <si>
    <t>https://twitter.com/#!/thm_crystal/status/1141323358304264193</t>
  </si>
  <si>
    <t>https://twitter.com/#!/thm_crystal/status/1141684467653697536</t>
  </si>
  <si>
    <t>https://twitter.com/#!/thm_crystal/status/1142023844833583105</t>
  </si>
  <si>
    <t>https://twitter.com/#!/thm_crystal/status/1142421585032183808</t>
  </si>
  <si>
    <t>https://twitter.com/#!/thm_crystal/status/1142810644757929985</t>
  </si>
  <si>
    <t>https://twitter.com/#!/thm_crystal/status/1143145468840439808</t>
  </si>
  <si>
    <t>https://twitter.com/#!/thm_crystal/status/1143469774824849409</t>
  </si>
  <si>
    <t>https://twitter.com/#!/thm_crystal/status/1143873984758288384</t>
  </si>
  <si>
    <t>https://twitter.com/#!/yogiclaudette/status/1140625444837842944</t>
  </si>
  <si>
    <t>https://twitter.com/#!/yogiclaudette/status/1140640285979922432</t>
  </si>
  <si>
    <t>https://twitter.com/#!/yogiclaudette/status/1140992574146011136</t>
  </si>
  <si>
    <t>https://twitter.com/#!/yogiclaudette/status/1141002337101574145</t>
  </si>
  <si>
    <t>https://twitter.com/#!/yogiclaudette/status/1141356960144449536</t>
  </si>
  <si>
    <t>https://twitter.com/#!/yogiclaudette/status/1141363117571489797</t>
  </si>
  <si>
    <t>https://twitter.com/#!/yogiclaudette/status/1141721115523342336</t>
  </si>
  <si>
    <t>https://twitter.com/#!/yogiclaudette/status/1141728459850313730</t>
  </si>
  <si>
    <t>https://twitter.com/#!/yogiclaudette/status/1142056497389551616</t>
  </si>
  <si>
    <t>https://twitter.com/#!/yogiclaudette/status/1142061184671031297</t>
  </si>
  <si>
    <t>https://twitter.com/#!/yogiclaudette/status/1142418641830346753</t>
  </si>
  <si>
    <t>https://twitter.com/#!/yogiclaudette/status/1142418644267233280</t>
  </si>
  <si>
    <t>https://twitter.com/#!/yogiclaudette/status/1142867674990403584</t>
  </si>
  <si>
    <t>https://twitter.com/#!/yogiclaudette/status/1142875104436576257</t>
  </si>
  <si>
    <t>https://twitter.com/#!/yogiclaudette/status/1143209814794706944</t>
  </si>
  <si>
    <t>https://twitter.com/#!/yogiclaudette/status/1143519348687949825</t>
  </si>
  <si>
    <t>https://twitter.com/#!/yogiclaudette/status/1143528256626282496</t>
  </si>
  <si>
    <t>https://twitter.com/#!/yogiclaudette/status/1143867216183431169</t>
  </si>
  <si>
    <t>https://twitter.com/#!/yogiclaudette/status/1143874196939784194</t>
  </si>
  <si>
    <t>https://twitter.com/#!/mindfulnurse/status/1140476667850182656</t>
  </si>
  <si>
    <t>https://twitter.com/#!/mindfulnurse/status/1140481853704437760</t>
  </si>
  <si>
    <t>https://twitter.com/#!/mindfulnurse/status/1140836509450305536</t>
  </si>
  <si>
    <t>https://twitter.com/#!/mindfulnurse/status/1140836512193318915</t>
  </si>
  <si>
    <t>https://twitter.com/#!/mindfulnurse/status/1141029153300340736</t>
  </si>
  <si>
    <t>https://twitter.com/#!/mindfulnurse/status/1141730213845274629</t>
  </si>
  <si>
    <t>https://twitter.com/#!/mindfulnurse/status/1142065608663552000</t>
  </si>
  <si>
    <t>https://twitter.com/#!/mindfulnurse/status/1142498268984647681</t>
  </si>
  <si>
    <t>https://twitter.com/#!/mindfulnurse/status/1143543784828858368</t>
  </si>
  <si>
    <t>https://twitter.com/#!/mindfulnurse/status/1143553550447857664</t>
  </si>
  <si>
    <t>https://twitter.com/#!/mindfulnurse/status/1143879654844981249</t>
  </si>
  <si>
    <t>https://twitter.com/#!/mindfulnurse/status/1143881200680882177</t>
  </si>
  <si>
    <t>https://twitter.com/#!/erikkizan/status/1141333495538520064</t>
  </si>
  <si>
    <t>https://twitter.com/#!/erikkizan/status/1142161976476364800</t>
  </si>
  <si>
    <t>https://twitter.com/#!/erikkizan/status/1142892966870040576</t>
  </si>
  <si>
    <t>https://twitter.com/#!/erikkizan/status/1143247390452830208</t>
  </si>
  <si>
    <t>https://twitter.com/#!/erikkizan/status/1143548038297735169</t>
  </si>
  <si>
    <t>https://twitter.com/#!/erikkizan/status/1143883681544589312</t>
  </si>
  <si>
    <t>https://twitter.com/#!/jillywisdom/status/1140507504671019008</t>
  </si>
  <si>
    <t>https://twitter.com/#!/jillywisdom/status/1140583494009024512</t>
  </si>
  <si>
    <t>https://twitter.com/#!/jillywisdom/status/1140873329147965441</t>
  </si>
  <si>
    <t>https://twitter.com/#!/jillywisdom/status/1140897384941015040</t>
  </si>
  <si>
    <t>https://twitter.com/#!/jillywisdom/status/1140969741298704384</t>
  </si>
  <si>
    <t>https://twitter.com/#!/jillywisdom/status/1141238609980227584</t>
  </si>
  <si>
    <t>https://twitter.com/#!/jillywisdom/status/1141618803924537344</t>
  </si>
  <si>
    <t>https://twitter.com/#!/jillywisdom/status/1141973990581235712</t>
  </si>
  <si>
    <t>https://twitter.com/#!/jillywisdom/status/1142030034464468992</t>
  </si>
  <si>
    <t>https://twitter.com/#!/jillywisdom/status/1142117183897534464</t>
  </si>
  <si>
    <t>https://twitter.com/#!/jillywisdom/status/1142120257328300032</t>
  </si>
  <si>
    <t>https://twitter.com/#!/jillywisdom/status/1142335321335447552</t>
  </si>
  <si>
    <t>https://twitter.com/#!/jillywisdom/status/1142450874540646401</t>
  </si>
  <si>
    <t>https://twitter.com/#!/jillywisdom/status/1142462158761934849</t>
  </si>
  <si>
    <t>https://twitter.com/#!/jillywisdom/status/1142725199911014400</t>
  </si>
  <si>
    <t>https://twitter.com/#!/jillywisdom/status/1143063820518096897</t>
  </si>
  <si>
    <t>https://twitter.com/#!/jillywisdom/status/1143143960744849410</t>
  </si>
  <si>
    <t>https://twitter.com/#!/jillywisdom/status/1143223760897470465</t>
  </si>
  <si>
    <t>https://twitter.com/#!/jillywisdom/status/1143424084467838977</t>
  </si>
  <si>
    <t>https://twitter.com/#!/jillywisdom/status/1143453135140032513</t>
  </si>
  <si>
    <t>https://twitter.com/#!/jillywisdom/status/1143572042643464192</t>
  </si>
  <si>
    <t>https://twitter.com/#!/jillywisdom/status/1143578022395572225</t>
  </si>
  <si>
    <t>https://twitter.com/#!/jillywisdom/status/1143585262590545921</t>
  </si>
  <si>
    <t>https://twitter.com/#!/jillywisdom/status/1143594271921958915</t>
  </si>
  <si>
    <t>https://twitter.com/#!/jillywisdom/status/1143601289940443137</t>
  </si>
  <si>
    <t>https://twitter.com/#!/jillywisdom/status/1143778095649787904</t>
  </si>
  <si>
    <t>https://twitter.com/#!/jillywisdom/status/1143813802632212480</t>
  </si>
  <si>
    <t>https://twitter.com/#!/jillywisdom/status/1143884035275411456</t>
  </si>
  <si>
    <t>https://twitter.com/#!/herenowjal/status/1143884778568949761</t>
  </si>
  <si>
    <t>https://twitter.com/#!/psiquelda/status/1140610005130854400</t>
  </si>
  <si>
    <t>https://twitter.com/#!/psiquelda/status/1140610007316041728</t>
  </si>
  <si>
    <t>https://twitter.com/#!/psiquelda/status/1140987618282201088</t>
  </si>
  <si>
    <t>https://twitter.com/#!/psiquelda/status/1141348536920920064</t>
  </si>
  <si>
    <t>https://twitter.com/#!/psiquelda/status/1141820754897408000</t>
  </si>
  <si>
    <t>https://twitter.com/#!/psiquelda/status/1142063685017337856</t>
  </si>
  <si>
    <t>https://twitter.com/#!/psiquelda/status/1143522471418589184</t>
  </si>
  <si>
    <t>https://twitter.com/#!/psiquelda/status/1143886241298968576</t>
  </si>
  <si>
    <t>https://twitter.com/#!/susankgreenland/status/1143899253267488768</t>
  </si>
  <si>
    <t>https://twitter.com/#!/cindypaulos/status/1140655404549980161</t>
  </si>
  <si>
    <t>https://twitter.com/#!/cindypaulos/status/1141019072982687744</t>
  </si>
  <si>
    <t>https://twitter.com/#!/cindypaulos/status/1141385091710480385</t>
  </si>
  <si>
    <t>https://twitter.com/#!/cindypaulos/status/1142071440130228224</t>
  </si>
  <si>
    <t>https://twitter.com/#!/cindypaulos/status/1142480011997302784</t>
  </si>
  <si>
    <t>https://twitter.com/#!/cindypaulos/status/1142822932416122880</t>
  </si>
  <si>
    <t>https://twitter.com/#!/cindypaulos/status/1142842294447382528</t>
  </si>
  <si>
    <t>https://twitter.com/#!/cindypaulos/status/1143555238193848320</t>
  </si>
  <si>
    <t>https://twitter.com/#!/cindypaulos/status/1143900038193487872</t>
  </si>
  <si>
    <t>1140393022569570304</t>
  </si>
  <si>
    <t>1140491758934978560</t>
  </si>
  <si>
    <t>1140505243584614400</t>
  </si>
  <si>
    <t>1140581849967845377</t>
  </si>
  <si>
    <t>1140620988096233472</t>
  </si>
  <si>
    <t>1140633960029908993</t>
  </si>
  <si>
    <t>1140637251585622018</t>
  </si>
  <si>
    <t>1140643709400186881</t>
  </si>
  <si>
    <t>1140651395487416320</t>
  </si>
  <si>
    <t>1140670245675438081</t>
  </si>
  <si>
    <t>1140684711704047616</t>
  </si>
  <si>
    <t>1140691316952616961</t>
  </si>
  <si>
    <t>1140691725960089600</t>
  </si>
  <si>
    <t>1140697919663702016</t>
  </si>
  <si>
    <t>1140744612501307392</t>
  </si>
  <si>
    <t>1140795327903129601</t>
  </si>
  <si>
    <t>1140819790807760896</t>
  </si>
  <si>
    <t>1140836882823041024</t>
  </si>
  <si>
    <t>1140838663426674689</t>
  </si>
  <si>
    <t>1140810272413814786</t>
  </si>
  <si>
    <t>1140841904420077568</t>
  </si>
  <si>
    <t>1140852153512165377</t>
  </si>
  <si>
    <t>1140896390261833733</t>
  </si>
  <si>
    <t>1140904263352274945</t>
  </si>
  <si>
    <t>1140796619723628544</t>
  </si>
  <si>
    <t>1140927535942971392</t>
  </si>
  <si>
    <t>1140938933431394304</t>
  </si>
  <si>
    <t>1140938985721749505</t>
  </si>
  <si>
    <t>1140945434350723072</t>
  </si>
  <si>
    <t>1140960392983695360</t>
  </si>
  <si>
    <t>1140973792832806915</t>
  </si>
  <si>
    <t>1140395620546617345</t>
  </si>
  <si>
    <t>1140977930165719040</t>
  </si>
  <si>
    <t>1140989188893863936</t>
  </si>
  <si>
    <t>1141003296817274880</t>
  </si>
  <si>
    <t>1141025439462260736</t>
  </si>
  <si>
    <t>1141034999128436736</t>
  </si>
  <si>
    <t>1141088570737696768</t>
  </si>
  <si>
    <t>1141088623737094145</t>
  </si>
  <si>
    <t>1141089264547090432</t>
  </si>
  <si>
    <t>1140421584257257472</t>
  </si>
  <si>
    <t>1140437521794572295</t>
  </si>
  <si>
    <t>1140437351572938752</t>
  </si>
  <si>
    <t>1140438000058413056</t>
  </si>
  <si>
    <t>1140419996897742848</t>
  </si>
  <si>
    <t>1141070371816398849</t>
  </si>
  <si>
    <t>1141093457739603975</t>
  </si>
  <si>
    <t>1141101454628986885</t>
  </si>
  <si>
    <t>1141102316717666304</t>
  </si>
  <si>
    <t>1141107148681703424</t>
  </si>
  <si>
    <t>1141111701187596288</t>
  </si>
  <si>
    <t>1141120634107285504</t>
  </si>
  <si>
    <t>1141152987093467136</t>
  </si>
  <si>
    <t>1141153159177392128</t>
  </si>
  <si>
    <t>1141166300783235072</t>
  </si>
  <si>
    <t>1141193527449157633</t>
  </si>
  <si>
    <t>1141195594372771840</t>
  </si>
  <si>
    <t>1140457143772024832</t>
  </si>
  <si>
    <t>1141209875852095488</t>
  </si>
  <si>
    <t>1141223998585372674</t>
  </si>
  <si>
    <t>1141231777362505728</t>
  </si>
  <si>
    <t>1141232338078183425</t>
  </si>
  <si>
    <t>1141187546640211968</t>
  </si>
  <si>
    <t>1141233221054525440</t>
  </si>
  <si>
    <t>1141235610759454720</t>
  </si>
  <si>
    <t>1141235891735879685</t>
  </si>
  <si>
    <t>1140636940846301196</t>
  </si>
  <si>
    <t>1141280491963764742</t>
  </si>
  <si>
    <t>1141280494677442560</t>
  </si>
  <si>
    <t>1141282904041021440</t>
  </si>
  <si>
    <t>1141284112210305024</t>
  </si>
  <si>
    <t>1141286775660265473</t>
  </si>
  <si>
    <t>1141287419720847362</t>
  </si>
  <si>
    <t>1141101042425159680</t>
  </si>
  <si>
    <t>1141290857452019712</t>
  </si>
  <si>
    <t>1141291890358095872</t>
  </si>
  <si>
    <t>1141295548076400641</t>
  </si>
  <si>
    <t>1141296058133123073</t>
  </si>
  <si>
    <t>1141300630750932992</t>
  </si>
  <si>
    <t>1141303834297266177</t>
  </si>
  <si>
    <t>1141305427906498561</t>
  </si>
  <si>
    <t>1141305789900083200</t>
  </si>
  <si>
    <t>1141318364238929920</t>
  </si>
  <si>
    <t>1141015355785011202</t>
  </si>
  <si>
    <t>1141326481035014145</t>
  </si>
  <si>
    <t>1141348718618087429</t>
  </si>
  <si>
    <t>1141349522569908224</t>
  </si>
  <si>
    <t>1141352674601738240</t>
  </si>
  <si>
    <t>1141353880006955013</t>
  </si>
  <si>
    <t>1141377231903698946</t>
  </si>
  <si>
    <t>1141395335379656709</t>
  </si>
  <si>
    <t>1141408032628207616</t>
  </si>
  <si>
    <t>1141231329075351552</t>
  </si>
  <si>
    <t>1141415157614206976</t>
  </si>
  <si>
    <t>1141419789459570691</t>
  </si>
  <si>
    <t>1141425106054307840</t>
  </si>
  <si>
    <t>1141419556398759936</t>
  </si>
  <si>
    <t>1141419714331045889</t>
  </si>
  <si>
    <t>1141440062023970817</t>
  </si>
  <si>
    <t>1141458697622708224</t>
  </si>
  <si>
    <t>1141035845249458176</t>
  </si>
  <si>
    <t>1141465392868519938</t>
  </si>
  <si>
    <t>1140824605419958273</t>
  </si>
  <si>
    <t>1141491162122874880</t>
  </si>
  <si>
    <t>1141511643492433920</t>
  </si>
  <si>
    <t>1141518024379371520</t>
  </si>
  <si>
    <t>1141594547966763008</t>
  </si>
  <si>
    <t>1141656011851255809</t>
  </si>
  <si>
    <t>1141662348240814080</t>
  </si>
  <si>
    <t>1140647286646562816</t>
  </si>
  <si>
    <t>1141377011299971072</t>
  </si>
  <si>
    <t>1141685691396476928</t>
  </si>
  <si>
    <t>1141689918353108993</t>
  </si>
  <si>
    <t>1141692874645549063</t>
  </si>
  <si>
    <t>1141704435455991809</t>
  </si>
  <si>
    <t>1140630391868416001</t>
  </si>
  <si>
    <t>1141711599889047552</t>
  </si>
  <si>
    <t>1141728334558220288</t>
  </si>
  <si>
    <t>1141758390219051008</t>
  </si>
  <si>
    <t>1141765611590234112</t>
  </si>
  <si>
    <t>1141770584105185280</t>
  </si>
  <si>
    <t>1141798629088407552</t>
  </si>
  <si>
    <t>1141278193644494848</t>
  </si>
  <si>
    <t>1141849831683444736</t>
  </si>
  <si>
    <t>1141871017993916417</t>
  </si>
  <si>
    <t>1141914985565523969</t>
  </si>
  <si>
    <t>1141933324111187969</t>
  </si>
  <si>
    <t>1141933752676806658</t>
  </si>
  <si>
    <t>1141937723168575488</t>
  </si>
  <si>
    <t>1141938094788100096</t>
  </si>
  <si>
    <t>1141938794867785728</t>
  </si>
  <si>
    <t>1141938938740744192</t>
  </si>
  <si>
    <t>1141947348769099777</t>
  </si>
  <si>
    <t>1141979659061436417</t>
  </si>
  <si>
    <t>1141265835870183424</t>
  </si>
  <si>
    <t>1141271451565060097</t>
  </si>
  <si>
    <t>1141988124291039232</t>
  </si>
  <si>
    <t>1142026153579827200</t>
  </si>
  <si>
    <t>1142030881235898371</t>
  </si>
  <si>
    <t>1141092019365928961</t>
  </si>
  <si>
    <t>1141307979054166017</t>
  </si>
  <si>
    <t>1141091974734327808</t>
  </si>
  <si>
    <t>1141904260403204096</t>
  </si>
  <si>
    <t>1142039699076374528</t>
  </si>
  <si>
    <t>1142048067559968769</t>
  </si>
  <si>
    <t>1142048199466614784</t>
  </si>
  <si>
    <t>1142055470510686209</t>
  </si>
  <si>
    <t>1142085298727223296</t>
  </si>
  <si>
    <t>1142087862457962498</t>
  </si>
  <si>
    <t>1140613184815898624</t>
  </si>
  <si>
    <t>1141016286366801920</t>
  </si>
  <si>
    <t>1141385580208513024</t>
  </si>
  <si>
    <t>1141667352611659778</t>
  </si>
  <si>
    <t>1142110959122542592</t>
  </si>
  <si>
    <t>1140409383043473408</t>
  </si>
  <si>
    <t>1140688154346827778</t>
  </si>
  <si>
    <t>1141744571476578304</t>
  </si>
  <si>
    <t>1142114899142664192</t>
  </si>
  <si>
    <t>1141042216112029696</t>
  </si>
  <si>
    <t>1142131828603547648</t>
  </si>
  <si>
    <t>1142148518553014275</t>
  </si>
  <si>
    <t>1142151237095370753</t>
  </si>
  <si>
    <t>1142157977257779200</t>
  </si>
  <si>
    <t>1142157979484971008</t>
  </si>
  <si>
    <t>1142173517741469697</t>
  </si>
  <si>
    <t>1142197440302342144</t>
  </si>
  <si>
    <t>1140429640114114562</t>
  </si>
  <si>
    <t>1140589807619325952</t>
  </si>
  <si>
    <t>1140641881744797697</t>
  </si>
  <si>
    <t>1141033950590033920</t>
  </si>
  <si>
    <t>1141523424445005824</t>
  </si>
  <si>
    <t>1141675955083067392</t>
  </si>
  <si>
    <t>1142219471580352513</t>
  </si>
  <si>
    <t>1141126583106846720</t>
  </si>
  <si>
    <t>1142228448523509760</t>
  </si>
  <si>
    <t>1142267869163675648</t>
  </si>
  <si>
    <t>1142283610369605632</t>
  </si>
  <si>
    <t>1140507436622573568</t>
  </si>
  <si>
    <t>1140869232520859648</t>
  </si>
  <si>
    <t>1141953492799520768</t>
  </si>
  <si>
    <t>1142324668235259905</t>
  </si>
  <si>
    <t>1140933268331585540</t>
  </si>
  <si>
    <t>1142355843267960834</t>
  </si>
  <si>
    <t>1141290292038889472</t>
  </si>
  <si>
    <t>1142027075412320256</t>
  </si>
  <si>
    <t>1142364222233276416</t>
  </si>
  <si>
    <t>1141360763828752385</t>
  </si>
  <si>
    <t>1141613815869538304</t>
  </si>
  <si>
    <t>1141613979040489472</t>
  </si>
  <si>
    <t>1141614062825947137</t>
  </si>
  <si>
    <t>1142368676038864896</t>
  </si>
  <si>
    <t>1142368802702651392</t>
  </si>
  <si>
    <t>1142390441465253895</t>
  </si>
  <si>
    <t>1142401455657226240</t>
  </si>
  <si>
    <t>1141700352019800064</t>
  </si>
  <si>
    <t>1141719479665061893</t>
  </si>
  <si>
    <t>1141720321025662976</t>
  </si>
  <si>
    <t>1142075797475229696</t>
  </si>
  <si>
    <t>1142434529795174400</t>
  </si>
  <si>
    <t>1142446018375503873</t>
  </si>
  <si>
    <t>1142447182332796928</t>
  </si>
  <si>
    <t>1142448782883217408</t>
  </si>
  <si>
    <t>1142472991651106824</t>
  </si>
  <si>
    <t>1142401916481212419</t>
  </si>
  <si>
    <t>1142478696231636992</t>
  </si>
  <si>
    <t>1142482390838730752</t>
  </si>
  <si>
    <t>1142538540791689216</t>
  </si>
  <si>
    <t>1142520474775085056</t>
  </si>
  <si>
    <t>1142541414045143041</t>
  </si>
  <si>
    <t>1142541415978688512</t>
  </si>
  <si>
    <t>1142509434142416898</t>
  </si>
  <si>
    <t>1142543719532568582</t>
  </si>
  <si>
    <t>1142562578838650880</t>
  </si>
  <si>
    <t>1142564631543767040</t>
  </si>
  <si>
    <t>1141745389067853824</t>
  </si>
  <si>
    <t>1142588394108674048</t>
  </si>
  <si>
    <t>1140768702263992320</t>
  </si>
  <si>
    <t>1142617296420032512</t>
  </si>
  <si>
    <t>1142259745144725504</t>
  </si>
  <si>
    <t>1142619837379649536</t>
  </si>
  <si>
    <t>1142118725119700997</t>
  </si>
  <si>
    <t>1142628949484113920</t>
  </si>
  <si>
    <t>1142676919130959873</t>
  </si>
  <si>
    <t>1142678345924120576</t>
  </si>
  <si>
    <t>1142696179668361216</t>
  </si>
  <si>
    <t>1142709434659016704</t>
  </si>
  <si>
    <t>1141446033009868800</t>
  </si>
  <si>
    <t>1141973567887691776</t>
  </si>
  <si>
    <t>1142751570578165760</t>
  </si>
  <si>
    <t>1142790288944930816</t>
  </si>
  <si>
    <t>1142790568952680448</t>
  </si>
  <si>
    <t>1142796039906353153</t>
  </si>
  <si>
    <t>1140587277086670848</t>
  </si>
  <si>
    <t>1140602386043424769</t>
  </si>
  <si>
    <t>1140949375050342400</t>
  </si>
  <si>
    <t>1140964480551215104</t>
  </si>
  <si>
    <t>1141311997092364288</t>
  </si>
  <si>
    <t>1141319553240068097</t>
  </si>
  <si>
    <t>1141674482546778113</t>
  </si>
  <si>
    <t>1141689586365505536</t>
  </si>
  <si>
    <t>1142212376395018240</t>
  </si>
  <si>
    <t>1142219932354007040</t>
  </si>
  <si>
    <t>1142219934849626112</t>
  </si>
  <si>
    <t>1142429291814125568</t>
  </si>
  <si>
    <t>1142433240436764673</t>
  </si>
  <si>
    <t>1142787597552377857</t>
  </si>
  <si>
    <t>1142800159098593280</t>
  </si>
  <si>
    <t>1140765553943969792</t>
  </si>
  <si>
    <t>1140975621306142725</t>
  </si>
  <si>
    <t>1141336852953104387</t>
  </si>
  <si>
    <t>1141695349519556608</t>
  </si>
  <si>
    <t>1142435330206777344</t>
  </si>
  <si>
    <t>1142802584568135682</t>
  </si>
  <si>
    <t>1140581381048635392</t>
  </si>
  <si>
    <t>1140581755386126336</t>
  </si>
  <si>
    <t>1140969875944329216</t>
  </si>
  <si>
    <t>1141310079234269184</t>
  </si>
  <si>
    <t>1142066757143650304</t>
  </si>
  <si>
    <t>1142819294645911555</t>
  </si>
  <si>
    <t>1142819630823530496</t>
  </si>
  <si>
    <t>1140899407363051521</t>
  </si>
  <si>
    <t>1142853756813398016</t>
  </si>
  <si>
    <t>1141284435200864256</t>
  </si>
  <si>
    <t>1142536874843463680</t>
  </si>
  <si>
    <t>1142856600169791488</t>
  </si>
  <si>
    <t>1140720226150969345</t>
  </si>
  <si>
    <t>1142160300847726592</t>
  </si>
  <si>
    <t>1142883043775938561</t>
  </si>
  <si>
    <t>1142883100239650816</t>
  </si>
  <si>
    <t>1142904035361665024</t>
  </si>
  <si>
    <t>1140771262052085763</t>
  </si>
  <si>
    <t>1142909356918353922</t>
  </si>
  <si>
    <t>1142925134220500993</t>
  </si>
  <si>
    <t>1142928786163470336</t>
  </si>
  <si>
    <t>1142200178264477700</t>
  </si>
  <si>
    <t>1142200692444225538</t>
  </si>
  <si>
    <t>1142201385078972416</t>
  </si>
  <si>
    <t>1142937243541213185</t>
  </si>
  <si>
    <t>1142937784971403264</t>
  </si>
  <si>
    <t>1141538914726846464</t>
  </si>
  <si>
    <t>1142945086566752256</t>
  </si>
  <si>
    <t>1142966332834701312</t>
  </si>
  <si>
    <t>1142974433436422144</t>
  </si>
  <si>
    <t>1142988211343503365</t>
  </si>
  <si>
    <t>1140599505718353920</t>
  </si>
  <si>
    <t>1141325653507096577</t>
  </si>
  <si>
    <t>1143005844319035392</t>
  </si>
  <si>
    <t>1141470081139953664</t>
  </si>
  <si>
    <t>1142929870302806016</t>
  </si>
  <si>
    <t>1143001789093912577</t>
  </si>
  <si>
    <t>1143039210183520257</t>
  </si>
  <si>
    <t>1140914998455263233</t>
  </si>
  <si>
    <t>1141292932848410624</t>
  </si>
  <si>
    <t>1142011984285700097</t>
  </si>
  <si>
    <t>1142351791646040064</t>
  </si>
  <si>
    <t>1140895260857503744</t>
  </si>
  <si>
    <t>1140941641064353792</t>
  </si>
  <si>
    <t>1141291666688503808</t>
  </si>
  <si>
    <t>1141654468649521152</t>
  </si>
  <si>
    <t>1143099453580009472</t>
  </si>
  <si>
    <t>1140559848800583680</t>
  </si>
  <si>
    <t>1142412076339458050</t>
  </si>
  <si>
    <t>1143103867816570880</t>
  </si>
  <si>
    <t>1143092961174908928</t>
  </si>
  <si>
    <t>1143105487443058688</t>
  </si>
  <si>
    <t>1143106186176126976</t>
  </si>
  <si>
    <t>1143111095101489152</t>
  </si>
  <si>
    <t>1143125082811715590</t>
  </si>
  <si>
    <t>1142971417794764800</t>
  </si>
  <si>
    <t>1142971419820642307</t>
  </si>
  <si>
    <t>1143128362786775040</t>
  </si>
  <si>
    <t>1143130794577317894</t>
  </si>
  <si>
    <t>1140597287535538177</t>
  </si>
  <si>
    <t>1141336341059293184</t>
  </si>
  <si>
    <t>1142046908585672704</t>
  </si>
  <si>
    <t>1142401523822891008</t>
  </si>
  <si>
    <t>1142937982246125568</t>
  </si>
  <si>
    <t>1143154249234182144</t>
  </si>
  <si>
    <t>1143158369588408320</t>
  </si>
  <si>
    <t>1143162389958807552</t>
  </si>
  <si>
    <t>1143191138666348545</t>
  </si>
  <si>
    <t>1140648565108117505</t>
  </si>
  <si>
    <t>1140997478201712643</t>
  </si>
  <si>
    <t>1142065890113908736</t>
  </si>
  <si>
    <t>1142065892924129282</t>
  </si>
  <si>
    <t>1143192414531674112</t>
  </si>
  <si>
    <t>1140690893235560449</t>
  </si>
  <si>
    <t>1141088869544148992</t>
  </si>
  <si>
    <t>1141094924307193856</t>
  </si>
  <si>
    <t>1141452833520144384</t>
  </si>
  <si>
    <t>1141808037700624384</t>
  </si>
  <si>
    <t>1142890715678044160</t>
  </si>
  <si>
    <t>1143194459565281280</t>
  </si>
  <si>
    <t>1141732116733890560</t>
  </si>
  <si>
    <t>1143195999675961345</t>
  </si>
  <si>
    <t>1141391848172167168</t>
  </si>
  <si>
    <t>1143199311158661131</t>
  </si>
  <si>
    <t>1143200705311846401</t>
  </si>
  <si>
    <t>1143204617435537408</t>
  </si>
  <si>
    <t>1140608133644967936</t>
  </si>
  <si>
    <t>1143209541762371584</t>
  </si>
  <si>
    <t>1143223029964500998</t>
  </si>
  <si>
    <t>1143224711284871168</t>
  </si>
  <si>
    <t>1143225439076278272</t>
  </si>
  <si>
    <t>1143228551753134080</t>
  </si>
  <si>
    <t>1143222169389981697</t>
  </si>
  <si>
    <t>1143226089134862336</t>
  </si>
  <si>
    <t>1143217111294271488</t>
  </si>
  <si>
    <t>1143225780182441984</t>
  </si>
  <si>
    <t>1143231144693047306</t>
  </si>
  <si>
    <t>1143247965630414849</t>
  </si>
  <si>
    <t>1143250174648582145</t>
  </si>
  <si>
    <t>1143261704278593536</t>
  </si>
  <si>
    <t>1140750067537592320</t>
  </si>
  <si>
    <t>1141104307250405376</t>
  </si>
  <si>
    <t>1143262068100874240</t>
  </si>
  <si>
    <t>1142460158175526912</t>
  </si>
  <si>
    <t>1143269207653736453</t>
  </si>
  <si>
    <t>1140895973612367872</t>
  </si>
  <si>
    <t>1141634203920031746</t>
  </si>
  <si>
    <t>1141986520146042885</t>
  </si>
  <si>
    <t>1143090579817062400</t>
  </si>
  <si>
    <t>1141800115943792641</t>
  </si>
  <si>
    <t>1142111148361207808</t>
  </si>
  <si>
    <t>1143275218053390336</t>
  </si>
  <si>
    <t>1140757536741552128</t>
  </si>
  <si>
    <t>1141844048920973312</t>
  </si>
  <si>
    <t>1142198599419252737</t>
  </si>
  <si>
    <t>1142498117478039552</t>
  </si>
  <si>
    <t>1142918893331087360</t>
  </si>
  <si>
    <t>1143282197656244224</t>
  </si>
  <si>
    <t>1141466221847519238</t>
  </si>
  <si>
    <t>1142395789731389443</t>
  </si>
  <si>
    <t>1143301684522713088</t>
  </si>
  <si>
    <t>1143315736435335170</t>
  </si>
  <si>
    <t>1143314348737097728</t>
  </si>
  <si>
    <t>1143325579220938752</t>
  </si>
  <si>
    <t>1142493805041442816</t>
  </si>
  <si>
    <t>1143331615982047232</t>
  </si>
  <si>
    <t>1141736231673315328</t>
  </si>
  <si>
    <t>1142811354807455746</t>
  </si>
  <si>
    <t>1143351395241746432</t>
  </si>
  <si>
    <t>1143353678755069952</t>
  </si>
  <si>
    <t>1143356487479119872</t>
  </si>
  <si>
    <t>1143362682629701632</t>
  </si>
  <si>
    <t>1143367046723297280</t>
  </si>
  <si>
    <t>1140475964062744581</t>
  </si>
  <si>
    <t>1140836664001957889</t>
  </si>
  <si>
    <t>1141201322194042880</t>
  </si>
  <si>
    <t>1141562713899798528</t>
  </si>
  <si>
    <t>1142399508866686976</t>
  </si>
  <si>
    <t>1143010331289014273</t>
  </si>
  <si>
    <t>1143125314953834496</t>
  </si>
  <si>
    <t>1143371378181042176</t>
  </si>
  <si>
    <t>1143377968829325312</t>
  </si>
  <si>
    <t>1143405520595775489</t>
  </si>
  <si>
    <t>1143422609276563456</t>
  </si>
  <si>
    <t>1140514843822157826</t>
  </si>
  <si>
    <t>1140897659839926272</t>
  </si>
  <si>
    <t>1143067857149816832</t>
  </si>
  <si>
    <t>1143425160042520577</t>
  </si>
  <si>
    <t>1140991419760250881</t>
  </si>
  <si>
    <t>1140991874997653504</t>
  </si>
  <si>
    <t>1140561849814941696</t>
  </si>
  <si>
    <t>1140966484111319041</t>
  </si>
  <si>
    <t>1141246866857680897</t>
  </si>
  <si>
    <t>1141618559753134080</t>
  </si>
  <si>
    <t>1141618561732886528</t>
  </si>
  <si>
    <t>1141987267336011776</t>
  </si>
  <si>
    <t>1142363952401141760</t>
  </si>
  <si>
    <t>1142746429066080257</t>
  </si>
  <si>
    <t>1142830995965530112</t>
  </si>
  <si>
    <t>1143221974673453056</t>
  </si>
  <si>
    <t>1143432400317194240</t>
  </si>
  <si>
    <t>1143436979595464704</t>
  </si>
  <si>
    <t>1143446592566915072</t>
  </si>
  <si>
    <t>1143454510485925889</t>
  </si>
  <si>
    <t>1141284334952833029</t>
  </si>
  <si>
    <t>1141304144449265664</t>
  </si>
  <si>
    <t>1143097073924898816</t>
  </si>
  <si>
    <t>1143458432353128448</t>
  </si>
  <si>
    <t>1140548970998947840</t>
  </si>
  <si>
    <t>1140552693573775361</t>
  </si>
  <si>
    <t>1141084301997379584</t>
  </si>
  <si>
    <t>1141088307385786368</t>
  </si>
  <si>
    <t>1141273196202586112</t>
  </si>
  <si>
    <t>1141277127125286912</t>
  </si>
  <si>
    <t>1141635372759171072</t>
  </si>
  <si>
    <t>1141638391089360896</t>
  </si>
  <si>
    <t>1141997501030862848</t>
  </si>
  <si>
    <t>1141999786184212480</t>
  </si>
  <si>
    <t>1142397118109274112</t>
  </si>
  <si>
    <t>1142403225062014976</t>
  </si>
  <si>
    <t>1142539084524470272</t>
  </si>
  <si>
    <t>1142755661182144512</t>
  </si>
  <si>
    <t>1142763663566049280</t>
  </si>
  <si>
    <t>1143107530991833088</t>
  </si>
  <si>
    <t>1143111965302067200</t>
  </si>
  <si>
    <t>1143111968041005056</t>
  </si>
  <si>
    <t>1143472915284807680</t>
  </si>
  <si>
    <t>1143480547554942976</t>
  </si>
  <si>
    <t>1140578864998936579</t>
  </si>
  <si>
    <t>1140580945898008578</t>
  </si>
  <si>
    <t>1140944884884393985</t>
  </si>
  <si>
    <t>1141312644726452224</t>
  </si>
  <si>
    <t>1141670872358371329</t>
  </si>
  <si>
    <t>1142033090430164992</t>
  </si>
  <si>
    <t>1142407589210120193</t>
  </si>
  <si>
    <t>1142409914842828801</t>
  </si>
  <si>
    <t>1143117588920070149</t>
  </si>
  <si>
    <t>1143481228546306049</t>
  </si>
  <si>
    <t>1140571462379532294</t>
  </si>
  <si>
    <t>1140729008960634880</t>
  </si>
  <si>
    <t>1140796122077642753</t>
  </si>
  <si>
    <t>1140947737065619456</t>
  </si>
  <si>
    <t>1141011740970237952</t>
  </si>
  <si>
    <t>1141294803075735553</t>
  </si>
  <si>
    <t>1141536494143696897</t>
  </si>
  <si>
    <t>1142089184787628032</t>
  </si>
  <si>
    <t>1142563102090620928</t>
  </si>
  <si>
    <t>1142578021158641664</t>
  </si>
  <si>
    <t>1142810422392705031</t>
  </si>
  <si>
    <t>1143170215523442690</t>
  </si>
  <si>
    <t>1143260532075421696</t>
  </si>
  <si>
    <t>1143484117620670464</t>
  </si>
  <si>
    <t>1140691685065707520</t>
  </si>
  <si>
    <t>1142771381790109696</t>
  </si>
  <si>
    <t>1142772439123808257</t>
  </si>
  <si>
    <t>1143075963384676352</t>
  </si>
  <si>
    <t>1143485998292066304</t>
  </si>
  <si>
    <t>1143492642472222722</t>
  </si>
  <si>
    <t>1141317955935883265</t>
  </si>
  <si>
    <t>1141683548107096064</t>
  </si>
  <si>
    <t>1142041515700547585</t>
  </si>
  <si>
    <t>1143494142384676864</t>
  </si>
  <si>
    <t>1141264540908212224</t>
  </si>
  <si>
    <t>1141266969083207682</t>
  </si>
  <si>
    <t>1143504028573286405</t>
  </si>
  <si>
    <t>1143509227190792194</t>
  </si>
  <si>
    <t>1143512744299134977</t>
  </si>
  <si>
    <t>1140726869848780801</t>
  </si>
  <si>
    <t>1141465249125523456</t>
  </si>
  <si>
    <t>1142439269476139008</t>
  </si>
  <si>
    <t>1142808284870524933</t>
  </si>
  <si>
    <t>1142808524444930048</t>
  </si>
  <si>
    <t>1143518098521116672</t>
  </si>
  <si>
    <t>1140673097441271808</t>
  </si>
  <si>
    <t>1141346111895953408</t>
  </si>
  <si>
    <t>1143519372943564800</t>
  </si>
  <si>
    <t>1141368318072221696</t>
  </si>
  <si>
    <t>1141416166000226304</t>
  </si>
  <si>
    <t>1141421161336594433</t>
  </si>
  <si>
    <t>1141704298566303746</t>
  </si>
  <si>
    <t>1142444991467282434</t>
  </si>
  <si>
    <t>1142808857325948930</t>
  </si>
  <si>
    <t>1143522312370577408</t>
  </si>
  <si>
    <t>1143530020511633409</t>
  </si>
  <si>
    <t>1140998876721229824</t>
  </si>
  <si>
    <t>1141356236677537792</t>
  </si>
  <si>
    <t>1141462932661780480</t>
  </si>
  <si>
    <t>1141857020892631040</t>
  </si>
  <si>
    <t>1142143918697586688</t>
  </si>
  <si>
    <t>1142447375849611264</t>
  </si>
  <si>
    <t>1142936635157471234</t>
  </si>
  <si>
    <t>1143536848905658368</t>
  </si>
  <si>
    <t>1140625662606102528</t>
  </si>
  <si>
    <t>1140939322717159424</t>
  </si>
  <si>
    <t>1141801315669950465</t>
  </si>
  <si>
    <t>1141809166257803264</t>
  </si>
  <si>
    <t>1142270742387556352</t>
  </si>
  <si>
    <t>1142871446848327680</t>
  </si>
  <si>
    <t>1143188053361512448</t>
  </si>
  <si>
    <t>1143540151567572992</t>
  </si>
  <si>
    <t>1143546289486991360</t>
  </si>
  <si>
    <t>1143546617573699584</t>
  </si>
  <si>
    <t>1142844354316255233</t>
  </si>
  <si>
    <t>1143547488348954624</t>
  </si>
  <si>
    <t>1140375583672561664</t>
  </si>
  <si>
    <t>1140556069871112192</t>
  </si>
  <si>
    <t>1140743941936963584</t>
  </si>
  <si>
    <t>1141027336218787840</t>
  </si>
  <si>
    <t>1141280167832113152</t>
  </si>
  <si>
    <t>1141819094309588992</t>
  </si>
  <si>
    <t>1142140468886552577</t>
  </si>
  <si>
    <t>1142546951688163328</t>
  </si>
  <si>
    <t>1142924793584349184</t>
  </si>
  <si>
    <t>1142924795723386880</t>
  </si>
  <si>
    <t>1143550056865226753</t>
  </si>
  <si>
    <t>1140653597056622593</t>
  </si>
  <si>
    <t>1141013817985339392</t>
  </si>
  <si>
    <t>1141372861556219904</t>
  </si>
  <si>
    <t>1141756523556638720</t>
  </si>
  <si>
    <t>1142096481836392448</t>
  </si>
  <si>
    <t>1143214999768166401</t>
  </si>
  <si>
    <t>1143550818362068992</t>
  </si>
  <si>
    <t>1140971345376714752</t>
  </si>
  <si>
    <t>1141307249664487426</t>
  </si>
  <si>
    <t>1141648292750585858</t>
  </si>
  <si>
    <t>1143559823818027008</t>
  </si>
  <si>
    <t>1141013876676288513</t>
  </si>
  <si>
    <t>1141015125458972672</t>
  </si>
  <si>
    <t>1141021248463372288</t>
  </si>
  <si>
    <t>1141761384566468608</t>
  </si>
  <si>
    <t>1142519552678363137</t>
  </si>
  <si>
    <t>1143217101844312064</t>
  </si>
  <si>
    <t>1143222745552965632</t>
  </si>
  <si>
    <t>1143554415413977089</t>
  </si>
  <si>
    <t>1143562758040051717</t>
  </si>
  <si>
    <t>1143570808834363397</t>
  </si>
  <si>
    <t>1141042430982025216</t>
  </si>
  <si>
    <t>1143211900383006720</t>
  </si>
  <si>
    <t>1143571735582670848</t>
  </si>
  <si>
    <t>1140657944335278080</t>
  </si>
  <si>
    <t>1142035377479462913</t>
  </si>
  <si>
    <t>1143190350976040961</t>
  </si>
  <si>
    <t>1143574277788065792</t>
  </si>
  <si>
    <t>1143573071137087488</t>
  </si>
  <si>
    <t>1143579577610096642</t>
  </si>
  <si>
    <t>1143581732676833280</t>
  </si>
  <si>
    <t>1141453559717720064</t>
  </si>
  <si>
    <t>1142185909170794496</t>
  </si>
  <si>
    <t>1142533746266013696</t>
  </si>
  <si>
    <t>1143597835448832001</t>
  </si>
  <si>
    <t>1143606829110292480</t>
  </si>
  <si>
    <t>1140548197141504001</t>
  </si>
  <si>
    <t>1140966873661526016</t>
  </si>
  <si>
    <t>1141754416111820805</t>
  </si>
  <si>
    <t>1141983272806694912</t>
  </si>
  <si>
    <t>1142314355670704128</t>
  </si>
  <si>
    <t>1142939243590717440</t>
  </si>
  <si>
    <t>1143004223996514304</t>
  </si>
  <si>
    <t>1143609717819768832</t>
  </si>
  <si>
    <t>1141731825070542848</t>
  </si>
  <si>
    <t>1141732207972610051</t>
  </si>
  <si>
    <t>1141901250214031360</t>
  </si>
  <si>
    <t>1141901763303432192</t>
  </si>
  <si>
    <t>1143621585703723008</t>
  </si>
  <si>
    <t>1143622745747419137</t>
  </si>
  <si>
    <t>1141064324196159488</t>
  </si>
  <si>
    <t>1142298871655047173</t>
  </si>
  <si>
    <t>1143625608863215616</t>
  </si>
  <si>
    <t>1143625639611654144</t>
  </si>
  <si>
    <t>1140725885802172416</t>
  </si>
  <si>
    <t>1142896331016425472</t>
  </si>
  <si>
    <t>1143632513182515200</t>
  </si>
  <si>
    <t>1140379442952298497</t>
  </si>
  <si>
    <t>1141481833097392128</t>
  </si>
  <si>
    <t>1142934076854136833</t>
  </si>
  <si>
    <t>1143637906554142721</t>
  </si>
  <si>
    <t>1142147695907237888</t>
  </si>
  <si>
    <t>1143248019682287616</t>
  </si>
  <si>
    <t>1143642870630326272</t>
  </si>
  <si>
    <t>1143548814327975937</t>
  </si>
  <si>
    <t>1143645083880820736</t>
  </si>
  <si>
    <t>1140676534551715840</t>
  </si>
  <si>
    <t>1140699978626547712</t>
  </si>
  <si>
    <t>1140992327072116736</t>
  </si>
  <si>
    <t>1141403954678386688</t>
  </si>
  <si>
    <t>1141499525174968320</t>
  </si>
  <si>
    <t>1143524539688554496</t>
  </si>
  <si>
    <t>1140751165363113984</t>
  </si>
  <si>
    <t>1141105444519215104</t>
  </si>
  <si>
    <t>1141450012737466368</t>
  </si>
  <si>
    <t>1141845515472011264</t>
  </si>
  <si>
    <t>1142157476940226560</t>
  </si>
  <si>
    <t>1142506495860301824</t>
  </si>
  <si>
    <t>1142917372124094464</t>
  </si>
  <si>
    <t>1143228082439905280</t>
  </si>
  <si>
    <t>1143659164368945153</t>
  </si>
  <si>
    <t>1141157602979696648</t>
  </si>
  <si>
    <t>1143661379162976256</t>
  </si>
  <si>
    <t>1140605961633034241</t>
  </si>
  <si>
    <t>1140969212975837184</t>
  </si>
  <si>
    <t>1141277505275383809</t>
  </si>
  <si>
    <t>1142061723630784513</t>
  </si>
  <si>
    <t>1142391491060310017</t>
  </si>
  <si>
    <t>1142609993926991872</t>
  </si>
  <si>
    <t>1142658012315652096</t>
  </si>
  <si>
    <t>1142824941852643328</t>
  </si>
  <si>
    <t>1143175322986115072</t>
  </si>
  <si>
    <t>1143365025916018688</t>
  </si>
  <si>
    <t>1143666069791395840</t>
  </si>
  <si>
    <t>1140582696852213760</t>
  </si>
  <si>
    <t>1140940840753192962</t>
  </si>
  <si>
    <t>1140940845627011072</t>
  </si>
  <si>
    <t>1141138665290125312</t>
  </si>
  <si>
    <t>1141458180666318848</t>
  </si>
  <si>
    <t>1141501393406062592</t>
  </si>
  <si>
    <t>1141666089165709312</t>
  </si>
  <si>
    <t>1141856158015115264</t>
  </si>
  <si>
    <t>1142028608405266432</t>
  </si>
  <si>
    <t>1142179504757989376</t>
  </si>
  <si>
    <t>1142439856460615680</t>
  </si>
  <si>
    <t>1142482940347052032</t>
  </si>
  <si>
    <t>1142790476602302465</t>
  </si>
  <si>
    <t>1142870520884387840</t>
  </si>
  <si>
    <t>1143298371316137984</t>
  </si>
  <si>
    <t>1143476773398560768</t>
  </si>
  <si>
    <t>1143674710414069760</t>
  </si>
  <si>
    <t>1140534435651080197</t>
  </si>
  <si>
    <t>1140785955760066560</t>
  </si>
  <si>
    <t>1140897230758375424</t>
  </si>
  <si>
    <t>1141132764751597568</t>
  </si>
  <si>
    <t>1141622341526380545</t>
  </si>
  <si>
    <t>1141622343904534530</t>
  </si>
  <si>
    <t>1141866439550181376</t>
  </si>
  <si>
    <t>1142939952096747521</t>
  </si>
  <si>
    <t>1143079839642968064</t>
  </si>
  <si>
    <t>1143675304134623234</t>
  </si>
  <si>
    <t>1140413620792115200</t>
  </si>
  <si>
    <t>1141145315971518465</t>
  </si>
  <si>
    <t>1141354901861105665</t>
  </si>
  <si>
    <t>1141870761688231936</t>
  </si>
  <si>
    <t>1142234804693299202</t>
  </si>
  <si>
    <t>1142237516424044544</t>
  </si>
  <si>
    <t>1142592847113117697</t>
  </si>
  <si>
    <t>1142955106905649153</t>
  </si>
  <si>
    <t>1143330865000280065</t>
  </si>
  <si>
    <t>1143680257205030914</t>
  </si>
  <si>
    <t>1142800548405501955</t>
  </si>
  <si>
    <t>1143682158998896640</t>
  </si>
  <si>
    <t>1140450091863441408</t>
  </si>
  <si>
    <t>1140450608144510977</t>
  </si>
  <si>
    <t>1140575797339492352</t>
  </si>
  <si>
    <t>1143347871908892672</t>
  </si>
  <si>
    <t>1143692202062692352</t>
  </si>
  <si>
    <t>1143696147095023616</t>
  </si>
  <si>
    <t>1143497413832794113</t>
  </si>
  <si>
    <t>1143701562167926784</t>
  </si>
  <si>
    <t>1140579566173347840</t>
  </si>
  <si>
    <t>1140835018358448129</t>
  </si>
  <si>
    <t>1141934173503909888</t>
  </si>
  <si>
    <t>1141937613785325568</t>
  </si>
  <si>
    <t>1142029019656753153</t>
  </si>
  <si>
    <t>1142402408250654722</t>
  </si>
  <si>
    <t>1142404146596724736</t>
  </si>
  <si>
    <t>1143436250608619521</t>
  </si>
  <si>
    <t>1143703849300971520</t>
  </si>
  <si>
    <t>1140990693185380352</t>
  </si>
  <si>
    <t>1142446351667662849</t>
  </si>
  <si>
    <t>1141411056712994816</t>
  </si>
  <si>
    <t>1141836368609288192</t>
  </si>
  <si>
    <t>1142151059952959488</t>
  </si>
  <si>
    <t>1143311450695335936</t>
  </si>
  <si>
    <t>1143717230888140800</t>
  </si>
  <si>
    <t>1140445571318071297</t>
  </si>
  <si>
    <t>1140902468663967744</t>
  </si>
  <si>
    <t>1141231498722308096</t>
  </si>
  <si>
    <t>1141968864143523840</t>
  </si>
  <si>
    <t>1142347265748508672</t>
  </si>
  <si>
    <t>1142797107167780864</t>
  </si>
  <si>
    <t>1142997442985488384</t>
  </si>
  <si>
    <t>1143362908954361857</t>
  </si>
  <si>
    <t>1143718373370425344</t>
  </si>
  <si>
    <t>1140451038308122625</t>
  </si>
  <si>
    <t>1141161618165813248</t>
  </si>
  <si>
    <t>1141542394430545922</t>
  </si>
  <si>
    <t>1141908257675436032</t>
  </si>
  <si>
    <t>1142280185154166785</t>
  </si>
  <si>
    <t>1142635686106808321</t>
  </si>
  <si>
    <t>1143005484028325889</t>
  </si>
  <si>
    <t>1143339676779966464</t>
  </si>
  <si>
    <t>1143719433300586496</t>
  </si>
  <si>
    <t>1140689841107038208</t>
  </si>
  <si>
    <t>1140927170996391937</t>
  </si>
  <si>
    <t>1140927633963663361</t>
  </si>
  <si>
    <t>1141326598022426624</t>
  </si>
  <si>
    <t>1141328116939280384</t>
  </si>
  <si>
    <t>1141573339510530050</t>
  </si>
  <si>
    <t>1141915390269743110</t>
  </si>
  <si>
    <t>1142296555166113792</t>
  </si>
  <si>
    <t>1142547901882572800</t>
  </si>
  <si>
    <t>1143005112912109568</t>
  </si>
  <si>
    <t>1143418570170220544</t>
  </si>
  <si>
    <t>1143727004761522176</t>
  </si>
  <si>
    <t>1140718545677852672</t>
  </si>
  <si>
    <t>1141191564116369408</t>
  </si>
  <si>
    <t>1141191566595219456</t>
  </si>
  <si>
    <t>1141554706705076224</t>
  </si>
  <si>
    <t>1141916371170652160</t>
  </si>
  <si>
    <t>1142425487479676928</t>
  </si>
  <si>
    <t>1142996666066149378</t>
  </si>
  <si>
    <t>1143519147210334208</t>
  </si>
  <si>
    <t>1143729241143402498</t>
  </si>
  <si>
    <t>1140465969522868224</t>
  </si>
  <si>
    <t>1140813400303255552</t>
  </si>
  <si>
    <t>1140917285189648384</t>
  </si>
  <si>
    <t>1141186879036878850</t>
  </si>
  <si>
    <t>1141547533455388672</t>
  </si>
  <si>
    <t>1141910747716284416</t>
  </si>
  <si>
    <t>1142273852531101696</t>
  </si>
  <si>
    <t>1142637349718974464</t>
  </si>
  <si>
    <t>1142996213836292097</t>
  </si>
  <si>
    <t>1143360504779292673</t>
  </si>
  <si>
    <t>1143730733753569281</t>
  </si>
  <si>
    <t>1140458336158007301</t>
  </si>
  <si>
    <t>1140480845733453824</t>
  </si>
  <si>
    <t>1140819753528729600</t>
  </si>
  <si>
    <t>1140842269664108544</t>
  </si>
  <si>
    <t>1141173008448442368</t>
  </si>
  <si>
    <t>1141195645484556291</t>
  </si>
  <si>
    <t>1141538960394448897</t>
  </si>
  <si>
    <t>1141561611456376833</t>
  </si>
  <si>
    <t>1141897736326770690</t>
  </si>
  <si>
    <t>1141920387996897281</t>
  </si>
  <si>
    <t>1142274634449997824</t>
  </si>
  <si>
    <t>1142296761018359814</t>
  </si>
  <si>
    <t>1142635068784926725</t>
  </si>
  <si>
    <t>1142655426086895622</t>
  </si>
  <si>
    <t>1142989590283739137</t>
  </si>
  <si>
    <t>1143009883010129922</t>
  </si>
  <si>
    <t>1143367215695065089</t>
  </si>
  <si>
    <t>1143387039288528896</t>
  </si>
  <si>
    <t>1143718907083030528</t>
  </si>
  <si>
    <t>1143740232304476160</t>
  </si>
  <si>
    <t>1143740234917543937</t>
  </si>
  <si>
    <t>1143741416369090561</t>
  </si>
  <si>
    <t>1140485650916859904</t>
  </si>
  <si>
    <t>1140837012397707264</t>
  </si>
  <si>
    <t>1140843950359453697</t>
  </si>
  <si>
    <t>1141191786355810304</t>
  </si>
  <si>
    <t>1141205144240979968</t>
  </si>
  <si>
    <t>1141272906103578624</t>
  </si>
  <si>
    <t>1141553082934988800</t>
  </si>
  <si>
    <t>1141559324927389697</t>
  </si>
  <si>
    <t>1141576202357862402</t>
  </si>
  <si>
    <t>1141735614959591430</t>
  </si>
  <si>
    <t>1141924233582239744</t>
  </si>
  <si>
    <t>1142301407002812416</t>
  </si>
  <si>
    <t>1142671810527240193</t>
  </si>
  <si>
    <t>1142751093136343044</t>
  </si>
  <si>
    <t>1143014870566096896</t>
  </si>
  <si>
    <t>1143018583955369989</t>
  </si>
  <si>
    <t>1143370332033564673</t>
  </si>
  <si>
    <t>1143380072247652356</t>
  </si>
  <si>
    <t>1143742605429096448</t>
  </si>
  <si>
    <t>1143599531898167297</t>
  </si>
  <si>
    <t>1143620633340891138</t>
  </si>
  <si>
    <t>1143742830533316609</t>
  </si>
  <si>
    <t>1140593533591728129</t>
  </si>
  <si>
    <t>1140485088913657856</t>
  </si>
  <si>
    <t>1140839301053202432</t>
  </si>
  <si>
    <t>1141231254370603008</t>
  </si>
  <si>
    <t>1142297465443377152</t>
  </si>
  <si>
    <t>1142884230512304128</t>
  </si>
  <si>
    <t>1143747727806746624</t>
  </si>
  <si>
    <t>1140490945210675201</t>
  </si>
  <si>
    <t>1141573207255732224</t>
  </si>
  <si>
    <t>1143406364573614080</t>
  </si>
  <si>
    <t>1143750391126884352</t>
  </si>
  <si>
    <t>1140873959874764801</t>
  </si>
  <si>
    <t>1141958345957367808</t>
  </si>
  <si>
    <t>1142389788583976961</t>
  </si>
  <si>
    <t>1142735250914545664</t>
  </si>
  <si>
    <t>1143101235236491265</t>
  </si>
  <si>
    <t>1143412498692886528</t>
  </si>
  <si>
    <t>1143749442656358400</t>
  </si>
  <si>
    <t>1143752012271480833</t>
  </si>
  <si>
    <t>1140493553379864576</t>
  </si>
  <si>
    <t>1140856036049354752</t>
  </si>
  <si>
    <t>1141218516655202305</t>
  </si>
  <si>
    <t>1141580181083058176</t>
  </si>
  <si>
    <t>1141947644492668929</t>
  </si>
  <si>
    <t>1143393857830154240</t>
  </si>
  <si>
    <t>1143752633275957248</t>
  </si>
  <si>
    <t>1140497089232687105</t>
  </si>
  <si>
    <t>1140861257567748100</t>
  </si>
  <si>
    <t>1141216662361788416</t>
  </si>
  <si>
    <t>1141577158382407680</t>
  </si>
  <si>
    <t>1141950307015876609</t>
  </si>
  <si>
    <t>1142306216145612800</t>
  </si>
  <si>
    <t>1142651559240597504</t>
  </si>
  <si>
    <t>1143030501944377344</t>
  </si>
  <si>
    <t>1143391874079531008</t>
  </si>
  <si>
    <t>1143761386469617665</t>
  </si>
  <si>
    <t>1143761389078507520</t>
  </si>
  <si>
    <t>1143024204914126849</t>
  </si>
  <si>
    <t>1143382606643261440</t>
  </si>
  <si>
    <t>1143762835333271552</t>
  </si>
  <si>
    <t>1140517196189200384</t>
  </si>
  <si>
    <t>1140882743967961088</t>
  </si>
  <si>
    <t>1140882746081890304</t>
  </si>
  <si>
    <t>1141242493767278592</t>
  </si>
  <si>
    <t>1141578842273767424</t>
  </si>
  <si>
    <t>1141958472583356416</t>
  </si>
  <si>
    <t>1142327426170490882</t>
  </si>
  <si>
    <t>1143052691578294272</t>
  </si>
  <si>
    <t>1143410263476932608</t>
  </si>
  <si>
    <t>1143765766170275840</t>
  </si>
  <si>
    <t>1141565651737174017</t>
  </si>
  <si>
    <t>1142316733325164544</t>
  </si>
  <si>
    <t>1142655057483014145</t>
  </si>
  <si>
    <t>1143372104026300417</t>
  </si>
  <si>
    <t>1143774247816290304</t>
  </si>
  <si>
    <t>1140528472328044544</t>
  </si>
  <si>
    <t>1140887798091677696</t>
  </si>
  <si>
    <t>1141246843612827649</t>
  </si>
  <si>
    <t>1141619597558214656</t>
  </si>
  <si>
    <t>1141966603581448193</t>
  </si>
  <si>
    <t>1142576869042094080</t>
  </si>
  <si>
    <t>1143063823768670213</t>
  </si>
  <si>
    <t>1143426186103496704</t>
  </si>
  <si>
    <t>1143426188792041473</t>
  </si>
  <si>
    <t>1143788569095311360</t>
  </si>
  <si>
    <t>1140518463330349056</t>
  </si>
  <si>
    <t>1140750323742494720</t>
  </si>
  <si>
    <t>1141402118504370176</t>
  </si>
  <si>
    <t>1141402120714739712</t>
  </si>
  <si>
    <t>1143413963406708736</t>
  </si>
  <si>
    <t>1143793356549439488</t>
  </si>
  <si>
    <t>1140530173638406144</t>
  </si>
  <si>
    <t>1140878267341164545</t>
  </si>
  <si>
    <t>1141612201909706757</t>
  </si>
  <si>
    <t>1141980102927896576</t>
  </si>
  <si>
    <t>1142330767017512960</t>
  </si>
  <si>
    <t>1142725152003612674</t>
  </si>
  <si>
    <t>1143069712990916608</t>
  </si>
  <si>
    <t>1143423180335267840</t>
  </si>
  <si>
    <t>1143793748393906176</t>
  </si>
  <si>
    <t>1140543292372766721</t>
  </si>
  <si>
    <t>1140907799402074112</t>
  </si>
  <si>
    <t>1141269752708419589</t>
  </si>
  <si>
    <t>1141630139119259649</t>
  </si>
  <si>
    <t>1142092283128320001</t>
  </si>
  <si>
    <t>1143089186435526663</t>
  </si>
  <si>
    <t>1143431509308608513</t>
  </si>
  <si>
    <t>1143431511300923393</t>
  </si>
  <si>
    <t>1143444927667306496</t>
  </si>
  <si>
    <t>1143807489823002624</t>
  </si>
  <si>
    <t>1140568285227827200</t>
  </si>
  <si>
    <t>1140922699289526275</t>
  </si>
  <si>
    <t>1141292350502629376</t>
  </si>
  <si>
    <t>1141292352985714689</t>
  </si>
  <si>
    <t>1142017112782725120</t>
  </si>
  <si>
    <t>1142017115320274945</t>
  </si>
  <si>
    <t>1142389691141853184</t>
  </si>
  <si>
    <t>1142752251414343680</t>
  </si>
  <si>
    <t>1143455150964531200</t>
  </si>
  <si>
    <t>1143825023297212417</t>
  </si>
  <si>
    <t>1140591952456552449</t>
  </si>
  <si>
    <t>1142385913101783041</t>
  </si>
  <si>
    <t>1143119369607757825</t>
  </si>
  <si>
    <t>1143826694748495873</t>
  </si>
  <si>
    <t>1140562900853018624</t>
  </si>
  <si>
    <t>1141648591171096577</t>
  </si>
  <si>
    <t>1142373328889372672</t>
  </si>
  <si>
    <t>1142430722159828992</t>
  </si>
  <si>
    <t>1142431120501411845</t>
  </si>
  <si>
    <t>1142436710883581957</t>
  </si>
  <si>
    <t>1142814788679942144</t>
  </si>
  <si>
    <t>1143459314855604225</t>
  </si>
  <si>
    <t>1143822889310777344</t>
  </si>
  <si>
    <t>1143827779902824448</t>
  </si>
  <si>
    <t>1140544101068070912</t>
  </si>
  <si>
    <t>1140748433575124993</t>
  </si>
  <si>
    <t>1141245416450605056</t>
  </si>
  <si>
    <t>1141283423404736512</t>
  </si>
  <si>
    <t>1141447701344579585</t>
  </si>
  <si>
    <t>1141632303749144577</t>
  </si>
  <si>
    <t>1141723490413735937</t>
  </si>
  <si>
    <t>1141954530482855937</t>
  </si>
  <si>
    <t>1141985859157278721</t>
  </si>
  <si>
    <t>1142362761558499329</t>
  </si>
  <si>
    <t>1142388690703933440</t>
  </si>
  <si>
    <t>1142710436510326784</t>
  </si>
  <si>
    <t>1142735979075129344</t>
  </si>
  <si>
    <t>1143080965582942209</t>
  </si>
  <si>
    <t>1143108039198642176</t>
  </si>
  <si>
    <t>1143459479213629440</t>
  </si>
  <si>
    <t>1143804190839304192</t>
  </si>
  <si>
    <t>1143830510495387648</t>
  </si>
  <si>
    <t>1140714737568628736</t>
  </si>
  <si>
    <t>1140950372304879616</t>
  </si>
  <si>
    <t>1141118288472051712</t>
  </si>
  <si>
    <t>1141678727899648000</t>
  </si>
  <si>
    <t>1142402410205204482</t>
  </si>
  <si>
    <t>1142772984022622208</t>
  </si>
  <si>
    <t>1143283873909919745</t>
  </si>
  <si>
    <t>1143486652653817858</t>
  </si>
  <si>
    <t>1143486656806178816</t>
  </si>
  <si>
    <t>1143833219915116545</t>
  </si>
  <si>
    <t>1140624220147204097</t>
  </si>
  <si>
    <t>1140624542332624896</t>
  </si>
  <si>
    <t>1141825260653670400</t>
  </si>
  <si>
    <t>1143525405808185344</t>
  </si>
  <si>
    <t>1143859206686068736</t>
  </si>
  <si>
    <t>1140603339467456513</t>
  </si>
  <si>
    <t>1143861864100532227</t>
  </si>
  <si>
    <t>1140603430303494145</t>
  </si>
  <si>
    <t>1140959146679754752</t>
  </si>
  <si>
    <t>1141331948104585216</t>
  </si>
  <si>
    <t>1141471354840965120</t>
  </si>
  <si>
    <t>1141684200921190401</t>
  </si>
  <si>
    <t>1141828211459760128</t>
  </si>
  <si>
    <t>1142052240519077888</t>
  </si>
  <si>
    <t>1142167705069350912</t>
  </si>
  <si>
    <t>1142408753557336065</t>
  </si>
  <si>
    <t>1142765446929604609</t>
  </si>
  <si>
    <t>1143130495145824258</t>
  </si>
  <si>
    <t>1143282180749058049</t>
  </si>
  <si>
    <t>1143507173558800386</t>
  </si>
  <si>
    <t>1143862225091739648</t>
  </si>
  <si>
    <t>1143862233450987520</t>
  </si>
  <si>
    <t>1140557399230537728</t>
  </si>
  <si>
    <t>1141650808393498627</t>
  </si>
  <si>
    <t>1143862811317006336</t>
  </si>
  <si>
    <t>1140503981518553088</t>
  </si>
  <si>
    <t>1140640489302978561</t>
  </si>
  <si>
    <t>1140648106565857280</t>
  </si>
  <si>
    <t>1141119511594057728</t>
  </si>
  <si>
    <t>1141184781570338816</t>
  </si>
  <si>
    <t>1141285809959477248</t>
  </si>
  <si>
    <t>1141480449283244033</t>
  </si>
  <si>
    <t>1141486073446461440</t>
  </si>
  <si>
    <t>1141751606746083328</t>
  </si>
  <si>
    <t>1142208333002104832</t>
  </si>
  <si>
    <t>1142882904072024064</t>
  </si>
  <si>
    <t>1143099623424180224</t>
  </si>
  <si>
    <t>1143166267479584768</t>
  </si>
  <si>
    <t>1143270900126515200</t>
  </si>
  <si>
    <t>1143275079121293312</t>
  </si>
  <si>
    <t>1141158691577765889</t>
  </si>
  <si>
    <t>1141797660611006467</t>
  </si>
  <si>
    <t>1141116671643607040</t>
  </si>
  <si>
    <t>1142917567058780160</t>
  </si>
  <si>
    <t>1143840092995411968</t>
  </si>
  <si>
    <t>1143864857994899456</t>
  </si>
  <si>
    <t>1140612272353447938</t>
  </si>
  <si>
    <t>1140612275369209856</t>
  </si>
  <si>
    <t>1140972645552275456</t>
  </si>
  <si>
    <t>1140979957088210947</t>
  </si>
  <si>
    <t>1141012848467836928</t>
  </si>
  <si>
    <t>1141103324298481665</t>
  </si>
  <si>
    <t>1141218533197504512</t>
  </si>
  <si>
    <t>1141346408290586629</t>
  </si>
  <si>
    <t>1141379898776289280</t>
  </si>
  <si>
    <t>1141382226233327623</t>
  </si>
  <si>
    <t>1142465708808269825</t>
  </si>
  <si>
    <t>1142795743486332929</t>
  </si>
  <si>
    <t>1142809759050977282</t>
  </si>
  <si>
    <t>1142819906011840512</t>
  </si>
  <si>
    <t>1142838085949902848</t>
  </si>
  <si>
    <t>1143379827132530693</t>
  </si>
  <si>
    <t>1143493502061297664</t>
  </si>
  <si>
    <t>1143503230787149824</t>
  </si>
  <si>
    <t>1143585559270395904</t>
  </si>
  <si>
    <t>1143585698382938117</t>
  </si>
  <si>
    <t>1143590002527330304</t>
  </si>
  <si>
    <t>1143661418165592065</t>
  </si>
  <si>
    <t>1143864918623444992</t>
  </si>
  <si>
    <t>1141052486779899904</t>
  </si>
  <si>
    <t>1141087756870803458</t>
  </si>
  <si>
    <t>1141376236054286336</t>
  </si>
  <si>
    <t>1140522093290741766</t>
  </si>
  <si>
    <t>1140886135767388160</t>
  </si>
  <si>
    <t>1141249860085014528</t>
  </si>
  <si>
    <t>1141608085275807744</t>
  </si>
  <si>
    <t>1141979835897565185</t>
  </si>
  <si>
    <t>1143060266889781248</t>
  </si>
  <si>
    <t>1143421922991960065</t>
  </si>
  <si>
    <t>1143787825688502273</t>
  </si>
  <si>
    <t>1141371820723056640</t>
  </si>
  <si>
    <t>1143865927789887488</t>
  </si>
  <si>
    <t>1141376174192566272</t>
  </si>
  <si>
    <t>1140585346775699457</t>
  </si>
  <si>
    <t>1140644726468567041</t>
  </si>
  <si>
    <t>1140950006817366016</t>
  </si>
  <si>
    <t>1140980565031604224</t>
  </si>
  <si>
    <t>1141652351104638976</t>
  </si>
  <si>
    <t>1142250281939324928</t>
  </si>
  <si>
    <t>1142953710621827072</t>
  </si>
  <si>
    <t>1143326803823435776</t>
  </si>
  <si>
    <t>1143469478073602053</t>
  </si>
  <si>
    <t>1143496750713335813</t>
  </si>
  <si>
    <t>1143530152283893762</t>
  </si>
  <si>
    <t>1143836548472832002</t>
  </si>
  <si>
    <t>1143866211245019138</t>
  </si>
  <si>
    <t>1141478759523971072</t>
  </si>
  <si>
    <t>1141648289240010752</t>
  </si>
  <si>
    <t>1142386560370741249</t>
  </si>
  <si>
    <t>1142394341798735872</t>
  </si>
  <si>
    <t>1142710470475784192</t>
  </si>
  <si>
    <t>1142710475366363137</t>
  </si>
  <si>
    <t>1143273921745080320</t>
  </si>
  <si>
    <t>1143476354647650304</t>
  </si>
  <si>
    <t>1143866506976976896</t>
  </si>
  <si>
    <t>1140587998322364416</t>
  </si>
  <si>
    <t>1140591952062111744</t>
  </si>
  <si>
    <t>1140949452808527872</t>
  </si>
  <si>
    <t>1141316098387660800</t>
  </si>
  <si>
    <t>1141674846339780610</t>
  </si>
  <si>
    <t>1142047770347364352</t>
  </si>
  <si>
    <t>1142997852601196544</t>
  </si>
  <si>
    <t>1143490731325050882</t>
  </si>
  <si>
    <t>1143869890123579395</t>
  </si>
  <si>
    <t>1140406993653358592</t>
  </si>
  <si>
    <t>1143870414604517376</t>
  </si>
  <si>
    <t>1140550957601656832</t>
  </si>
  <si>
    <t>1141358286664376322</t>
  </si>
  <si>
    <t>1141630092927332352</t>
  </si>
  <si>
    <t>1142356149800300544</t>
  </si>
  <si>
    <t>1142815063310422017</t>
  </si>
  <si>
    <t>1143443281075789824</t>
  </si>
  <si>
    <t>1143801680397402112</t>
  </si>
  <si>
    <t>1143872454533586944</t>
  </si>
  <si>
    <t>1140584145480892416</t>
  </si>
  <si>
    <t>1140584148286861312</t>
  </si>
  <si>
    <t>1140962885343952896</t>
  </si>
  <si>
    <t>1141323358304264193</t>
  </si>
  <si>
    <t>1141684467653697536</t>
  </si>
  <si>
    <t>1142023844833583105</t>
  </si>
  <si>
    <t>1142421585032183808</t>
  </si>
  <si>
    <t>1142810644757929985</t>
  </si>
  <si>
    <t>1143145468840439808</t>
  </si>
  <si>
    <t>1143469774824849409</t>
  </si>
  <si>
    <t>1143873984758288384</t>
  </si>
  <si>
    <t>1140625444837842944</t>
  </si>
  <si>
    <t>1140640285979922432</t>
  </si>
  <si>
    <t>1140992574146011136</t>
  </si>
  <si>
    <t>1141002337101574145</t>
  </si>
  <si>
    <t>1141356960144449536</t>
  </si>
  <si>
    <t>1141363117571489797</t>
  </si>
  <si>
    <t>1141721115523342336</t>
  </si>
  <si>
    <t>1141728459850313730</t>
  </si>
  <si>
    <t>1142056497389551616</t>
  </si>
  <si>
    <t>1142061184671031297</t>
  </si>
  <si>
    <t>1142418641830346753</t>
  </si>
  <si>
    <t>1142418644267233280</t>
  </si>
  <si>
    <t>1142867674990403584</t>
  </si>
  <si>
    <t>1142875104436576257</t>
  </si>
  <si>
    <t>1143209814794706944</t>
  </si>
  <si>
    <t>1143519348687949825</t>
  </si>
  <si>
    <t>1143528256626282496</t>
  </si>
  <si>
    <t>1143867216183431169</t>
  </si>
  <si>
    <t>1143874196939784194</t>
  </si>
  <si>
    <t>1140476667850182656</t>
  </si>
  <si>
    <t>1140481853704437760</t>
  </si>
  <si>
    <t>1140836509450305536</t>
  </si>
  <si>
    <t>1140836512193318915</t>
  </si>
  <si>
    <t>1141029153300340736</t>
  </si>
  <si>
    <t>1141730213845274629</t>
  </si>
  <si>
    <t>1142065608663552000</t>
  </si>
  <si>
    <t>1142498268984647681</t>
  </si>
  <si>
    <t>1143543784828858368</t>
  </si>
  <si>
    <t>1143553550447857664</t>
  </si>
  <si>
    <t>1143879654844981249</t>
  </si>
  <si>
    <t>1143881200680882177</t>
  </si>
  <si>
    <t>1141333495538520064</t>
  </si>
  <si>
    <t>1142161976476364800</t>
  </si>
  <si>
    <t>1142892966870040576</t>
  </si>
  <si>
    <t>1143247390452830208</t>
  </si>
  <si>
    <t>1143548038297735169</t>
  </si>
  <si>
    <t>1143883681544589312</t>
  </si>
  <si>
    <t>1140507504671019008</t>
  </si>
  <si>
    <t>1140583494009024512</t>
  </si>
  <si>
    <t>1140873329147965441</t>
  </si>
  <si>
    <t>1140897384941015040</t>
  </si>
  <si>
    <t>1140969741298704384</t>
  </si>
  <si>
    <t>1141238609980227584</t>
  </si>
  <si>
    <t>1141618803924537344</t>
  </si>
  <si>
    <t>1141973990581235712</t>
  </si>
  <si>
    <t>1142030034464468992</t>
  </si>
  <si>
    <t>1142117183897534464</t>
  </si>
  <si>
    <t>1142120257328300032</t>
  </si>
  <si>
    <t>1142335321335447552</t>
  </si>
  <si>
    <t>1142450874540646401</t>
  </si>
  <si>
    <t>1142462158761934849</t>
  </si>
  <si>
    <t>1142725199911014400</t>
  </si>
  <si>
    <t>1143063820518096897</t>
  </si>
  <si>
    <t>1143143960744849410</t>
  </si>
  <si>
    <t>1143223760897470465</t>
  </si>
  <si>
    <t>1143424084467838977</t>
  </si>
  <si>
    <t>1143453135140032513</t>
  </si>
  <si>
    <t>1143572042643464192</t>
  </si>
  <si>
    <t>1143578022395572225</t>
  </si>
  <si>
    <t>1143585262590545921</t>
  </si>
  <si>
    <t>1143594271921958915</t>
  </si>
  <si>
    <t>1143601289940443137</t>
  </si>
  <si>
    <t>1143778095649787904</t>
  </si>
  <si>
    <t>1143813802632212480</t>
  </si>
  <si>
    <t>1143884035275411456</t>
  </si>
  <si>
    <t>1143884778568949761</t>
  </si>
  <si>
    <t>1140610005130854400</t>
  </si>
  <si>
    <t>1140610007316041728</t>
  </si>
  <si>
    <t>1140987618282201088</t>
  </si>
  <si>
    <t>1141348536920920064</t>
  </si>
  <si>
    <t>1141820754897408000</t>
  </si>
  <si>
    <t>1142063685017337856</t>
  </si>
  <si>
    <t>1143522471418589184</t>
  </si>
  <si>
    <t>1143886241298968576</t>
  </si>
  <si>
    <t>1143899253267488768</t>
  </si>
  <si>
    <t>1140655404549980161</t>
  </si>
  <si>
    <t>1141019072982687744</t>
  </si>
  <si>
    <t>1141385091710480385</t>
  </si>
  <si>
    <t>1142071440130228224</t>
  </si>
  <si>
    <t>1142480011997302784</t>
  </si>
  <si>
    <t>1142822932416122880</t>
  </si>
  <si>
    <t>1142842294447382528</t>
  </si>
  <si>
    <t>1143555238193848320</t>
  </si>
  <si>
    <t>1143900038193487872</t>
  </si>
  <si>
    <t>1139009133506469888</t>
  </si>
  <si>
    <t>1140773014260375552</t>
  </si>
  <si>
    <t>1140393754215550976</t>
  </si>
  <si>
    <t>1141086688422195200</t>
  </si>
  <si>
    <t>1141260088113451009</t>
  </si>
  <si>
    <t>1141394173842485250</t>
  </si>
  <si>
    <t>1141439360253829120</t>
  </si>
  <si>
    <t>1141505043012542469</t>
  </si>
  <si>
    <t>1141691423273738240</t>
  </si>
  <si>
    <t>1141271244030922752</t>
  </si>
  <si>
    <t>1139434157682122753</t>
  </si>
  <si>
    <t>1142429821647151104</t>
  </si>
  <si>
    <t>1142472478054387712</t>
  </si>
  <si>
    <t>1142672002764791808</t>
  </si>
  <si>
    <t>1142394833039839232</t>
  </si>
  <si>
    <t>1141537503867883520</t>
  </si>
  <si>
    <t>1140306655273476096</t>
  </si>
  <si>
    <t>1143209296483835904</t>
  </si>
  <si>
    <t>1143313382780604418</t>
  </si>
  <si>
    <t>1143344518638346240</t>
  </si>
  <si>
    <t>1143238731932921856</t>
  </si>
  <si>
    <t>1143528321386520576</t>
  </si>
  <si>
    <t>1143290586323025921</t>
  </si>
  <si>
    <t>1141731818754007040</t>
  </si>
  <si>
    <t>1140972060568502272</t>
  </si>
  <si>
    <t>_xD83C__xDF1F_ https://t.co/2a4CkaH5w1 for an #Aura &amp; #DivineLight Meditation Blog | #GuidedMeditations | #SpiritualGrowth Events, Topics &amp; Tools | #Metaphysics</t>
  </si>
  <si>
    <t>keeping informed of the world, I'm all about the founding fathers vision of a, constitutional representative Republic</t>
  </si>
  <si>
    <t>Amo cercare la Via della Consapevolezza. Presenza, Valori, Azione. Gassho _xD83D__xDE4F_</t>
  </si>
  <si>
    <t>Helping people achieve better health, movement, freedom and well-being with Chinese medicine and Homeopathy</t>
  </si>
  <si>
    <t>Top 10 Insight Timer teachers #free #hypnosis audios &amp; apps Sam&amp;Nic. Helping souls be truly #confident #hypnobirthing #fertility #goddess #menstrualcycle</t>
  </si>
  <si>
    <t>Public health background, aspiring UX Designer, health and wellness is my jam, so is good food :)</t>
  </si>
  <si>
    <t>Kaitlin’s Dad, real estate investor, recovering fruit salesman, Dawgs fan</t>
  </si>
  <si>
    <t>Mindfulness EFT counselor/coach, yogi, retreat &amp; workshop leader, avocado lover and collage artist. Helping you connect to your Compass via Inspiration.</t>
  </si>
  <si>
    <t>Sacred Music &amp; Mantras for Peace  ☮                Your heart is the light of this world. Don't let your mind cover it ~ Mooji  ✨ Om Shanti! ✨</t>
  </si>
  <si>
    <t>Pastor. Dungeon Master. Storyteller. Real Life Adventurer. he/him/his</t>
  </si>
  <si>
    <t>⏤Crystal Sound Artist⏤ 
Inspiring people with soothing soundscapes _xD83C__xDFB6_ 
#technology #wellbeing #sound #mentalhealth #mindfulness #meditation #clarity</t>
  </si>
  <si>
    <t>Traveler, writer and photographer. Occasionally eccentric, frequently introverted.</t>
  </si>
  <si>
    <t>デザインやアート、美しいモノ・コトは人に感動をもたらし豊かさの根本である幸せに繋がるのではないか？　客観的に大胆に世界を広げよう！ インテリアトレンドの仕事をしています.
http://t.co/KHgvM495</t>
  </si>
  <si>
    <t>Certified Clinical Hypnotherapist, Rapid Transformational Therapist. Help you live a happy life. Insta: powowmind_me FB:Powowmind</t>
  </si>
  <si>
    <t>Guided/Silent Meditation &amp; Yoga. On-site &amp; Off-site Retreats. Instructional Seminars</t>
  </si>
  <si>
    <t>Holistic Fitness, Yoga &amp; Mindfulness in the Heartland. WI Fitness Professional since 2000.  Education, Inspiration &amp; Community for PEACE • PASSION • PURPOSE</t>
  </si>
  <si>
    <t>#Writer. #Traveler. #Christian. #PuertoRicanAmerican. #SocialWorker. #Vegetarian. #EarthLover. #Feminist. #Dancer. #Bisexual. #Advocate for all of the above.</t>
  </si>
  <si>
    <t>Co-Founder of Black Zen: A social enterprise shifting mindsets about meditation in black and brown communities
#blackzen</t>
  </si>
  <si>
    <t>She/Her, Podcast Producer/Host/Writer The Enthusiasm Enthusiast https://t.co/GfRftpFVy2</t>
  </si>
  <si>
    <t>Digital and health enthusiast. Former high performance sprinter, and forever a sprinter at heart.</t>
  </si>
  <si>
    <t>Actress, Photographer &amp; Mermaid whose mission is one of peace n love. Slightly obsessed w goats. Vloggin n stuff ✨https://t.co/LZl2Tt6kt9 ✨</t>
  </si>
  <si>
    <t>Owner of Sweet Stella's Certified Birth and Postpartum Doulas in #ldnont. Doula trainer, meditation instructor, mama, wife. #birth #postpartum #doula</t>
  </si>
  <si>
    <t>Retweeting #LndOnt &amp; #LdnOnt tweets, follow today and see what's happening in the London Ontario community.</t>
  </si>
  <si>
    <t>Head of Learning &amp; Development at safeagent: transforming eLearning and development for property professionals one click at a time. All views are my own.</t>
  </si>
  <si>
    <t>My vision is to transform lives &amp; create a kinder, more conscious world through teaching meditation to adults and children. Top 20 @insighttimer teacher.</t>
  </si>
  <si>
    <t>Counselor, educator, social justice advocate, trouble-maker, nerd. Leadership Summit #ilead4change #lead4change. #cs4all. Views expressed are my own.</t>
  </si>
  <si>
    <t>#schoolcounselor, she/her, 18-19 GSCA SCOY - advocacy, equity, access, empathy, inclusion, connections for ALL students #scchat #mscchat #pscocchat</t>
  </si>
  <si>
    <t>Program Director @NCWIT Counselors for Computing #NCWITC4C | 2017 @NJSCA SCOY | Founder @ReigningIt | Author https://t.co/3Mome28xJC | #SCCHAT</t>
  </si>
  <si>
    <t>Heilpraktiker (Psychotherapie) ・ Reiki ・ Musikus ・ Rheinländer im Exil ・ Paradigmenwechsler ・ less business more personal</t>
  </si>
  <si>
    <t>Workin fulltime for The Man.Lover of everything art.Adore reading,one's with pictures the most. Wine,women,&amp;song. Lifter of heavy things.Breast cancer survivor.</t>
  </si>
  <si>
    <t>위칸 / 오컬티스트 / 타로리더 / 사이킥리더/ 
순한 삶을 살아가는 방편으로써 서양 신비학을 실천 하며 마법을 삶을 나아가는 도구로써 사용하고 살아가는 평범한 사람입니다.  :)</t>
  </si>
  <si>
    <t>#Clockblocker, Autor Best Seller de https://t.co/4rwjfd0Csv "El Círculo Protector" y "Los Misterios de Sacret Fire" y creador de #CursosOnline para #Escritores.</t>
  </si>
  <si>
    <t>Actress/performer founding member The Elegant in the Room @Elegentsia member of @StealthAspies happen to be #actuallyautistic late dx...&amp; Northern</t>
  </si>
  <si>
    <t>Kino enthusiast, recovering Lucozade addict and all-around good guy. Freelance film programmer, currently learning to play the violin after a 20+ year hiatus...</t>
  </si>
  <si>
    <t>Former @Accenture PR pro.              Views are my own, so get excited! ;-)</t>
  </si>
  <si>
    <t>Author, Sleep Physician &amp; Sleep Speaker ★ Founder, Goshen Center for Sleep Studies</t>
  </si>
  <si>
    <t>He llegado al límite con mi peso y mi caos. Si tú te sientes igual, sígueme, que con pequeños cambios conseguiremos mejorar.</t>
  </si>
  <si>
    <t>Leggo, mi informo, polemizzo e provo a non arrabbiarmi troppo. Viola non solo di rabbia. Architetto a modo mio.</t>
  </si>
  <si>
    <t>Senior Portfolio Manager, First Vice President - Investments UBS FInancial Services, Board Member Academy of Certified Portfolio Managers, Chairman Curriculu</t>
  </si>
  <si>
    <t>Aquarius, who likes racing, music, cinema. Lestat, BrBa, Westeros, TAR, among other things.</t>
  </si>
  <si>
    <t>_xD83C__xDF1F_ Confidence, self-discovery, &amp; personal growth _xD83D__xDC9C_ Helping Millennials create an authentic life on their terms  _xD83D__xDCDA_ “I’m Awesome. Here’s Why...” out NOW!</t>
  </si>
  <si>
    <t>30 | SC: adam_huish | Depression &amp; Anxiety | Mental Health Advocate | Survivor | Writer | #OUDK #WAFC #Wrestling #Pokémon #TheMagicMantis</t>
  </si>
  <si>
    <t>Basically a book worm and adult colouring addict who is fan of gardening for butterflies and bees. _xD83C__xDDEC__xD83C__xDDE7__xD83C__xDDFA__xD83C__xDDF8_</t>
  </si>
  <si>
    <t>I just stuff.
I also just listen................</t>
  </si>
  <si>
    <t>Ga bisa lari kalo belon lancar berjalan</t>
  </si>
  <si>
    <t>Greek Goddess, VO Artist , Actress ;) http://t.co/GZtMbtLrtp. ~ I follow back! :)</t>
  </si>
  <si>
    <t>Making mindful meetings out of chaotic conversations...</t>
  </si>
  <si>
    <t>Alternative Lifestyle Guru</t>
  </si>
  <si>
    <t>Access Consciousness Bars Facilitator, a Certified Women's Sexuality Coach, Intuitive Biz Mentor, and Artist. Loves humor, chocolate muffins, and receiving!</t>
  </si>
  <si>
    <t>MNDFL Certified Meditation Instructor - Teaching 2pm Monday afternoons at: MNDFL - UES location. Daily hot yoga practice at YTTP 27</t>
  </si>
  <si>
    <t>Screen printer, embroiderer, painter, dad, awesome!  Owner of @NightOwl_Custom Apparel- Swag Kings of the Night Time World!  
#resistance #BlueWave</t>
  </si>
  <si>
    <t>Official Twitter pg of Rabbi Jill. I lead Hineni #mindfulness community, lifecycle officiant. Truth, &amp; beauty good 4 the soul. #justice #equality #resist</t>
  </si>
  <si>
    <t>HR, people, engagement, social media are my world. Happiness and positive thinking works wonders! Views are my own.</t>
  </si>
  <si>
    <t>Artist, Heavy Metal vocalist, kick ass cook!!!</t>
  </si>
  <si>
    <t>News, political junkie."You can safely assume you've created God in your own image if God hates the same people you do."  Annie Lamott</t>
  </si>
  <si>
    <t>Verified Partenered streamer @ftwesports PT/ENG ASMRist _xD83C__xDFA7_</t>
  </si>
  <si>
    <t>Wine, Food &amp; Music fanatic</t>
  </si>
  <si>
    <t>ICT consultant &amp; Reiki Practitioner</t>
  </si>
  <si>
    <t>Judaism ✡️, opera _xD83C__xDFB6_, and makeup _xD83D__xDC84_ - not necessarily in that order.</t>
  </si>
  <si>
    <t>Matthieu Ricard est un moine bouddhiste, photographe et auteur. Il vit et travaille dans la région Himalayenne depuis 40 ans. Pour en savoir plus _xD83D__xDC47__xD83C__xDFFC_(FR)</t>
  </si>
  <si>
    <t>UX Researcher / Co-founder of @peacebeam_</t>
  </si>
  <si>
    <t>Peacebeam is a facilitator for kindness. We offer short audios that are designed to get you calm, connected and out of your headspace into your heartspace.</t>
  </si>
  <si>
    <t>Public Policy Manager @awscloud. Prev: @djiglobal &amp; @deptofdefense | @johnshopkins &amp; @gwtweets | Semi-Functional Congressional Historian. Banter is my own.</t>
  </si>
  <si>
    <t>Knowledge junkie, artist</t>
  </si>
  <si>
    <t>Community engagement archaeologist with the @ThamesDiscovery at @MOLArchaeology Ideas and opinions posted are my own unless stated otherwise.</t>
  </si>
  <si>
    <t>* Transformational Workshops * Mindfulness * Reiki * Tarot * NLP *
Regular meetups in the Western Algarve.</t>
  </si>
  <si>
    <t>Life and Business Coach who loves helping others aim higher and get to their next level.</t>
  </si>
  <si>
    <t>Leadership, Resilience, Positive Psychology, Mindfulness.
Consultant, Trainer, Coach Ft. Guardian, Success Mag ThriveGlobal, Stylist, Ultra Sport</t>
  </si>
  <si>
    <t>Author, Panties in a Bunch. Disney, Mattel, and 21CF Fox Alum. Writer &amp; Pinky with a Tech Brain. Suffering from SHEER MAD JOY. Always repping #WomeninTech</t>
  </si>
  <si>
    <t>Husband, father, educator at @BelieveUPE, educational consultant. Focus on positive relationships, compassion, kindness, mindfulness, SEL. ΠΚA, Buddhism, music</t>
  </si>
  <si>
    <t>Offering a tiny living series, weekly prayers, books and more to overcome challenges and feel loved so you can live your best life now._xD83D__xDC47__xD83C__xDFFC_</t>
  </si>
  <si>
    <t>Composer, Designer, Artist, &amp; Friend to Animals. INFJ. Find my music on @insighttimer</t>
  </si>
  <si>
    <t>Practicing Vipassana Meditation 
Learning Reiki
Love being with my dog (WestiePoo)</t>
  </si>
  <si>
    <t>Enjoy being in the moment. Trance, Tech Trance, Techno dj. ReyCast on https://t.co/LdEFULAKrq &amp; https://t.co/lSjAl4YTof https://t.co/N4DW9sISv1</t>
  </si>
  <si>
    <t>_xD835__xDC3B__xD835__xDCBE_ _xD835__xDCA2__xD835__xDCCA__xD835__xDCCE__xD835__xDCC8_. _xD835__xDC3C_ _xD835__xDCB9__xD835__xDC5C_ _xD835__xDC52__xD835__xDCCB__xD835__xDC52__xD835__xDCC7__xD835__xDCCE__xD835__xDCC9__xD835__xDCBD__xD835__xDCBE__xD835__xDCC3__xD835__xDC54_ _xD835__xDCB4__xD835__xDC5C__xD835__xDCCA_ _xD835__xDCCC__xD835__xDCB6__xD835__xDCC3__xD835__xDCC9_ _xD835__xDCBE__xD835__xDCBB_ _xD835__xDCB4__xD835__xDC5C__xD835__xDCCA_ _xD835__xDC39__xD835__xDC3F_ &amp; _xD835__xDC45__xD835__xDCAF_ _xD83D__xDC8B__xD83D__xDE08__xD83D__xDCA6__xD83D__xDCA6__xD83D__xDCA6__xD83D__xDE08__xD83D__xDC45__xD835__xDCBD__xD835__xDC52__xD835__xDCC1__xD835__xDCC5_ _xD835__xDCB6_ #_xD835__xDCC8__xD835__xDCB8__xD835__xDCBD__xD835__xDC5C__xD835__xDC5C__xD835__xDCC1__xD835__xDC54__xD835__xDCBE__xD835__xDCC7__xD835__xDCC1_ _xD835__xDCC5__xD835__xDCB6__xD835__xDCCE_ _xD835__xDCBB__xD835__xDC5C__xD835__xDCC7_ _xD835__xDCB8__xD835__xDC5C__xD835__xDCC1__xD835__xDCC1__xD835__xDC52__xD835__xDC54__xD835__xDC52_!!_xD83D__xDE18_</t>
  </si>
  <si>
    <t>Speaker, #leadership and #mindfulness coach, author- #MindfulSocial #WhenLifeHitstheFan. I tweet about #caregiving, #socialmedia #selfcare #EQ My Opinions.</t>
  </si>
  <si>
    <t>I'm not there yet and probably won't ever be. Lucky to live with the world's most adorable pit bull. Begrudging optimist. #Kamala2020.</t>
  </si>
  <si>
    <t>Producer: Tierra Whack “Silly Sam” “Cable Guy” “Hookers” &amp; “Hungry Hippo”, Meek Mill feat Pusha T "Two Wrongs”, Guordan Banks "We Might Die Tomorrow"</t>
  </si>
  <si>
    <t>_xD835__xDCB0__xD835__xDCC0__xD835__xDCC7__xD835__xDCB6__xD835__xDCBE__xD835__xDCC3__xD835__xDCBE__xD835__xDCB6__xD835__xDCC3_ _xD835__xDC54__xD835__xDCBE__xD835__xDCC7__xD835__xDCC1__xD83C__xDDFA__xD83C__xDDE6__xD83D__xDC9E__xD835__xDFE4__xD835__xDFEB_ _xD835__xDCCE_/_xD835__xDC5C__xD83D__xDE07__xD835__xDCAE__xD835__xDCBE__xD835__xDCC3__xD835__xDC54__xD835__xDCC1__xD835__xDC52__xD83C__xDF38__xD835__xDC3F__xD835__xDC5C__xD835__xDC5C__xD835__xDCC0__xD835__xDCBE__xD835__xDCC3__xD835__xDC54_ _xD835__xDCBB__xD835__xDC5C__xD835__xDCC7_ _xD835__xDCB6_ _xD835__xDCBB__xD835__xDCC7__xD835__xDCBE__xD835__xDC52__xD835__xDCC3__xD835__xDCB9__xD83C__xDF38__xD835__xDCAA__xD835__xDCC5__xD835__xDC52__xD835__xDCC3_ _xD835__xDCC9__xD835__xDC5C_ _xD835__xDCC7__xD835__xDC52__xD835__xDCC1__xD835__xDCB6__xD835__xDCC9__xD835__xDCBE__xD835__xDC5C__xD835__xDCC3__xD835__xDCC8__xD835__xDCBD__xD835__xDCBE__xD835__xDCC5__xD835__xDCC8_ _xD83C__xDF38__xD835__xDCB1__xD835__xDCBE__xD835__xDCC8__xD835__xDCBE__xD835__xDCC9_ _xD835__xDCC9__xD835__xDCBD__xD835__xDC52_ _xD835__xDCC1__xD835__xDCBE__xD835__xDCC3__xD835__xDCC0_ _xD835__xDCB7__xD835__xDC52__xD835__xDCC1__xD835__xDC5C__xD835__xDCCC_ _xD835__xDCC9__xD835__xDC5C_ _xD835__xDCBB__xD835__xDCBE__xD835__xDCC3__xD835__xDCB9_ _xD835__xDCC2__xD835__xDC52_ ⚠️↙️</t>
  </si>
  <si>
    <t>making my way over to https://t.co/3wRPwLsTtW</t>
  </si>
  <si>
    <t>Treasured Locks Your boutique for kinky, curly, textured hair &amp; beautiful skin since 2002 _xD83C__xDF43_ #BlackHair #NaturalHair #Naturalistas #tlocks</t>
  </si>
  <si>
    <t>Singer-Songwriter, multi-instrumentalist, performer, educator, writer,artist, lover, bringing light into the world with positive lyrics &amp; exuberant live shows.</t>
  </si>
  <si>
    <t>#uniteblue</t>
  </si>
  <si>
    <t>Europe</t>
  </si>
  <si>
    <t>Historian (Irish, forensics); writer (AO3); enthusiast (horror, bookstore, tea, notebook, pen); archivist; yogini; Buddhist-ish. Not in that order. She.</t>
  </si>
  <si>
    <t>A @VETSINMUSIC PROJECT _xD83C__xDDFA__xD83C__xDDF8__xD83C__xDFB6_ COMING SOON!</t>
  </si>
  <si>
    <t>ถ่ายรูป เสพย์ศิลป์ กินแซลม่อน (KU66, CPE20, YWC#6, Y-MBA#24 KU)</t>
  </si>
  <si>
    <t>Firebase &amp; Flutter evangelist</t>
  </si>
  <si>
    <t>德林尼長老 — Senior Bhikshuni De Lin
Buddhist nun, author, teacher, and founder/abbess of Sravasti Abbey monastery in Washington State.</t>
  </si>
  <si>
    <t>Podcast &amp; Blog by Robert Plotkin. Expert Tips &amp; Information on how technology can both promote and impede mindfulness. #PodernFamily #Mindfulness</t>
  </si>
  <si>
    <t>Mental Health podcast. One man’s battle with anxiety / panic dosorder, and his drive to help others. https://t.co/4Yx90D9UcD email AnxZenity@gmail.com</t>
  </si>
  <si>
    <t>Podcast from the Florida Keys. A show covering Keys Life, restaurant humor, comedy, life lessons,etc.
https://t.co/KSMx2QQtjA</t>
  </si>
  <si>
    <t>Chiropractor/Applied Kinesiologist Dr. Amanda Thompson, practicing chiropractic, cranial sacral, meridian therapy, nutrition, mind-body techniques, and more.</t>
  </si>
  <si>
    <t>Yogi_xD83D__xDC95_ Lightworker✨Real Estate Entrepreneur _xD83E__xDD11__xD83D__xDC8B_</t>
  </si>
  <si>
    <t>_xD835__xDFE3__xD835__xDFEB_ _xD835__xDCCE__xD835__xDC52__xD835__xDCB6__xD835__xDCC7__xD835__xDCC8_ _xD835__xDC5C__xD835__xDCC1__xD835__xDCB9_ #_xD835__xDCCC__xD835__xDC52__xD835__xDCB7__xD835__xDCB8__xD835__xDCB6__xD835__xDCC2__xD835__xDC54__xD835__xDCBE__xD835__xDCC7__xD835__xDCC1_. _xD83D__xDC9E__xD835__xDC9C__xD835__xDCC1__xD835__xDCCC__xD835__xDCB6__xD835__xDCCE__xD835__xDCC8_ _xD835__xDC3B__xD835__xDC5C__xD835__xDCC7__xD835__xDCC3__xD835__xDCCE_. _xD83D__xDC9E__xD835__xDC9C__xD835__xDCB9__xD835__xDCCA__xD835__xDCC1__xD835__xDCC9__xD835__xDCC8_ _xD835__xDCAA__xD835__xDCC3__xD835__xDCC1__xD835__xDCCE_! #_xD835__xDC39__xD835__xDCAA__xD835__xDC3F__xD835__xDC3F__xD835__xDCAA__xD835__xDCB2_ #_xD835__xDC45__xD835__xDCAF_ #_xD835__xDC38__xD835__xDCA9__xD835__xDCA5__xD835__xDCAA__xD835__xDCB4_ ⚡ _xD835__xDCB1__xD835__xDCBE__xD835__xDCC8__xD835__xDCBE__xD835__xDCC9_ _xD835__xDCC9__xD835__xDCBD__xD835__xDC52_ _xD835__xDCC1__xD835__xDCBE__xD835__xDCC3__xD835__xDCC0_ _xD835__xDCB7__xD835__xDC52__xD835__xDCC1__xD835__xDC5C__xD835__xDCCC_ _xD835__xDCC9__xD835__xDC5C_ _xD835__xDCBB__xD835__xDCBE__xD835__xDCC3__xD835__xDCB9_ _xD835__xDCC2__xD835__xDC52_ ⚠️↙️</t>
  </si>
  <si>
    <t>Healing Music</t>
  </si>
  <si>
    <t>Here is the crazy one. The misfit. The rebel. The trouble-maker.The one who see things differently.  instagram snapchat kik jorgeinphx</t>
  </si>
  <si>
    <t>My many ❤️'s Food, Wine, Travel, Music, Books, Film, Photography, Fashion &amp; more.. yes coffee ☕️From Chicago now in WNYSTATE</t>
  </si>
  <si>
    <t>Lexlee Overton--Coach, Trial Consultant &amp; Speaker 
#LegalCoach #LawFirmCoach</t>
  </si>
  <si>
    <t>Jewish single Mom, Naturalist/Eco/Green, BA Heath &amp; Wellness 3.60, animal/ocean advocate, FC Bkkpr, ex-Actress/Model, Violinist/music lover, etc. INFJ-A</t>
  </si>
  <si>
    <t>The goal of meditation is to directly experience the truth that destroys suffering everywhere.</t>
  </si>
  <si>
    <t>Satanist and spiritual rebel</t>
  </si>
  <si>
    <t>Mom, actor, photographer, designer, Tea Queen, and writer. Jill of all trades.</t>
  </si>
  <si>
    <t>Bibliophile. Writer. MFA Student at WVU. Mom to Furry Babies. Feminist. Liberal. Spiritual. Fitness Lover. I blog at https://t.co/mYNLmJ1prI and @Womensweb</t>
  </si>
  <si>
    <t>RMT-The Muscle Whisperer.</t>
  </si>
  <si>
    <t>| #Speaker | Authentic Relator | Outdoor Enthusiast | #Meditator | #SpreadLight  • Get some daily inspiration on YT &amp; IG: @_toriwebster</t>
  </si>
  <si>
    <t>JD &amp; MA_xD83E__xDDD8__xD83C__xDFFB_‍♀️✍_xD83C__xDFFC__xD83D__xDCDA_ 
 _xD83D__xDE4C__xD83C__xDFFC_back to being!_xD83D__xDE4C__xD83C__xDFFC_  
_xD83D__xDCAB_ lifestyle coach    
Yoga Therapist✦Essential Oils✦Writer✦Bullet Journalist  #wellspringers #chronicillness</t>
  </si>
  <si>
    <t>Patron saint of lost causes and responsibility. Stamping out ignorance incl. my own when necessary. NO BOTS, MAGAS, ONE-WAY PROTECTED ACCTS.</t>
  </si>
  <si>
    <t>Coach - Facilitador do seu Despertar, Astrologia, Tarô, Deeksha Meditação/Mindfulness, PNL, Espiritualidade. Atendimentos presenciais e por Skype</t>
  </si>
  <si>
    <t>#Zen Priest #integral thinker #feminist #Sufi dervish #gamer #socialist and #Gestalt and #MondoZen Facilitator. #stayawake #coaching #SJW cross-class with Monk</t>
  </si>
  <si>
    <t>finding my own Buddha, living the dharma and embracing the sangha around me.</t>
  </si>
  <si>
    <t>Welsh-Geordie...Athlete and musician #nufc .. .._xD83C__xDDEE__xD83C__xDDF9_2020_xD83D__xDC70__xD83C__xDFFB__xD83C__xDFA9_ https://t.co/3TzkpJqjgn https://t.co/8olhMSdgYG</t>
  </si>
  <si>
    <t>Author. Books, meditation, publishing, sleep, insomnia. Free book excerpts here: https://t.co/UjpBnZkWVJ and https://t.co/f5s5XpINQv and https://t.co/xMzF2QK0bH</t>
  </si>
  <si>
    <t>Lawyer, President of Bufete Emmanuelli, C.S.P., Runner &amp; Photographer. See more photographs: https://t.co/tJ3c3OPPZO</t>
  </si>
  <si>
    <t>Strategy coach, Needs Assessor and IT /AT trainer; owned by 2 cats; love assistive technology. Experience with Dyslexia, Dyspraxia . Husband of @Alexch1974</t>
  </si>
  <si>
    <t>I'm Lee. 27. Husband. YA and MG writer. Hufflepuff. Obsessed with my doggies. Rep'd by @ambercaraveo. _xD83D__xDC6C__xD83C__xDF0D__xD83D__xDC36__xD83D__xDCDA__xD83C__xDFF3_️‍_xD83C__xDF08__xD83C__xDFA8__xD83E__xDD84__xD83E__xDD96_</t>
  </si>
  <si>
    <t>Husband, dog owner, arts, sci-fi, film, music, dance, theatre, history, food and wine. North Wales and Manchester.</t>
  </si>
  <si>
    <t>en servicio para desintoxicar mentes humanas y simplificar la gestión de movimiento fenoménico</t>
  </si>
  <si>
    <t>here for the time being.</t>
  </si>
  <si>
    <t>Dad, Husband, Cook, Video Game Enthusiest. On Xbox One GT: Davedray</t>
  </si>
  <si>
    <t>Workforce Management Analyst, #BlueJays superfan, Trivia nerd, Lover of music, theatre, and all things ice-creamy; Parallel parking Hall of Famer _xD83D__xDE97_</t>
  </si>
  <si>
    <t>Chanteur, guitariste et .... farceur !!</t>
  </si>
  <si>
    <t>The #Integrity #Success HypnoCoach ~ #Entrepreneur • Law of Attraction #loa • #Hypnosis • Online Since 1999. • #apps @hypnosisstream @hypnocloudapps @pgccom</t>
  </si>
  <si>
    <t>writer, editor, creative, mom :: bad at twitter but good at sharing</t>
  </si>
  <si>
    <t>Meditation Coach &amp; Creator</t>
  </si>
  <si>
    <t>Interested in higher consciousness and enlightenment. Meditation, Yoga, Buddhism, Eastern philosophy and art. Certified in Primordial Sound Meditation and Yoga</t>
  </si>
  <si>
    <t>Russian in Bcn | #Marketing manager at @biglelegal | #SaaS #Legaltech #Startup #GrowthHacking | Obsessed with travelling and #memes</t>
  </si>
  <si>
    <t>The all-in-one workspace - for notes, tasks, wikis, and databases.</t>
  </si>
  <si>
    <t>Metropolitan es la mayor cadena nacional de Centros de Deporte, Salud y Bienestar, con un total de 22 Centros en las principales ciudades de España.</t>
  </si>
  <si>
    <t>Riding so high! Achieving my goals!</t>
  </si>
  <si>
    <t>Owner, Time For You Fitness, LLC, Health &amp; Wellness Educator &amp; Presenter. Kripalu Yoga Teacher, ACE-certified PT, GFI, Health Coach, Behavior Change Specialist</t>
  </si>
  <si>
    <t>M.A., Ayurvedic Practitioner, Mindful Living Teacher, Yoga Training Director, Pranayama Enthusiast, Adventurer, Traveler, &amp; Writer #yoga #ayurveda #mindfulness</t>
  </si>
  <si>
    <t>Shape Up- While Sitting Down! https://t.co/l9rGapg4Do</t>
  </si>
  <si>
    <t>Chief Instigation Officer w/ a soul full of love, music, laughter &amp; gratitude. GDI IowaRoots Yogi Coach RYT200 Level1USATF #instigationstation</t>
  </si>
  <si>
    <t>Doctor Bahram Goshtasbi is specialized in pediatric chiropractic care and pregnant chiropractic care. _xD83D__xDE4C_We are changing humanity for better, Forever!</t>
  </si>
  <si>
    <t>Strike and Roll, the mixed martial arts and cardio retail company.</t>
  </si>
  <si>
    <t>As a best-selling author, coach and speaker I guide people and organizations on how to go from where they are to where they want to be. Nature lover.</t>
  </si>
  <si>
    <t>Liberal Democrat, environmentalist, animal rights. Writer; meditator, vegetarian.  Love my husband, family, fur kids. Despise Trump and his supporters. #Resist</t>
  </si>
  <si>
    <t>Truth upholds the fragrant Earth and makes the living water wet. It makes fire burn and air move. A hidden truth supports everything. Find it and win.</t>
  </si>
  <si>
    <t>Michael Mamas is a thought leader in the areas of spirituality and personal development. He is the founder of Mount Soma &amp; The Center of Rational Spirituality.</t>
  </si>
  <si>
    <t>Seguiré caminando hacia la iluminación, aunque a esta no llegue nunca</t>
  </si>
  <si>
    <t>Working for high quality, robust social research that promotes positive change. Lecturer @Uni_of_Essex. Qualitative methods &amp; contemplative pedagogy enthusiast.</t>
  </si>
  <si>
    <t>She/her. OT MSc; Psych BSc. Working to support and empower homeless and rough sleepers through a local charity. Views my own.  Immigrants: we get the job done.</t>
  </si>
  <si>
    <t>Lecturer in linguistics @Uni_of_Essex. Syntax. African languages. Passionate about education. Obsessed with podcasts. Socks. Swahili Word of the Day #SWOTD</t>
  </si>
  <si>
    <t>Mindfulness / Meditation enables me to love life more fully. The more I do it the more I see the value in it.</t>
  </si>
  <si>
    <t>Doer with non-profit project @McrWomen. Patient experience. Volunteer. Climbing the hill. #Neurodivergent ☂️</t>
  </si>
  <si>
    <t>Watch me on the new series #TheEmployables every Wednesday at 10PM on @AETV @GeniusWithinCIC #Neurodiversity #PositiveAssessment Agent: info@northbanktalent.com</t>
  </si>
  <si>
    <t>CEO DO-IT Solutions /
Educator/medic/author/tech entrepreneur/research interest in developmental disorders/DCD</t>
  </si>
  <si>
    <t>Taiji practitioner, Community Acupuncturist, father.</t>
  </si>
  <si>
    <t>Works in #mentalhealth, studies #buddhism, practices #integral #mondo, #zen. Volunteer marketing, fundraising, event promotion. #hollowbones lay praticioner.</t>
  </si>
  <si>
    <t>Comunicólogo (UNAM), Maestría en Desarrollo Humano, Terapeuta Gestalt, Consultor Mindfulness.Facilitador talleres de escritura creativa y consciente.</t>
  </si>
  <si>
    <t>*Claire is a qualified Mindfulness teacher * Specialising in Stress and Nature Connection * Training for workplaces and individuals * Manchester UK</t>
  </si>
  <si>
    <t>Wife, mother, friend, positive thinker, mental health supporter, believer.. in miracles.</t>
  </si>
  <si>
    <t>Être humain qui aime Mon Épouse Mes Filles et aussi Le Jazz  La méditation Les petites choses de la vie</t>
  </si>
  <si>
    <t>Obsessions: learning, technology, music. All three together if I can manage it. Sing a lot.</t>
  </si>
  <si>
    <t>We provide universal access to the world’s best education. For support, please visit http://t.co/RmtBX30PV0</t>
  </si>
  <si>
    <t>Deaf, Wiccan and Nutcase...what else do you wanna know? **(Header from HDScreenMe.**</t>
  </si>
  <si>
    <t>teacher; yogi; causer of good trouble. she/her.No mud, no lotus.</t>
  </si>
  <si>
    <t>teacher/philanthropist/author of the book, The Generosity Network</t>
  </si>
  <si>
    <t>_xD83C__xDFA4_ Singer | _xD83D__xDCDD_ Songwriter |_xD83D__xDCCD_#Nashville livin' | _xD83D__xDE83_ School bus drivin' | _xD83C__xDFB6_ _xD83C__xDD95_ #GottaDo #MusicVideo _xD83C__xDFA5_ OUT NOW! https://t.co/dK2govJ181</t>
  </si>
  <si>
    <t>#Earthling. #Maker of things. #vegan Ⓥ. #MUTrunner (26.2 miles+). #vipassana #meditation #StudentOfLife #VHammocks #GusGearBags #LoveToSew</t>
  </si>
  <si>
    <t>Up to something on another level</t>
  </si>
  <si>
    <t>Ⓥ☸️Love Running. Meditation. Chi Gung. Photography. Medicinal mushrooms._xD83C__xDF44_ For Organic Reishi, Cordyceps, Turkey Tail + Maitake Visit https://t.co/QGTyoqc53L</t>
  </si>
  <si>
    <t>Contentment, Simplicity, Love, Health, Music in no particular order</t>
  </si>
  <si>
    <t>Ayurvedic Living, Life Enthusiast, Functional Nutrition, Longevity.
Not just Yoga, also Observations &amp; a commentary on current events.
https://t.co/eATEdoqiP7</t>
  </si>
  <si>
    <t>♥ DMU Research student_xD83D__xDC69_‍_xD83C__xDF93_ All views are my own ♥  You had the tail twisted, I am not what you thought.. I’m not the damsel darling. I’m the wolf ♥️Leeds♥️</t>
  </si>
  <si>
    <t>Postdoc @MNGMaterials @ImdeaMaterials
Love cooking new things in Lab, Mind and Kitchen!</t>
  </si>
  <si>
    <t>Living for Jesus Christ #TeamJesus_xD83D__xDD47_</t>
  </si>
  <si>
    <t>#TypeT, #adventurer, #entrepreneur, #digitalmarketer #contentengine #architect MINT Social; stay sane w/ #hockey, #mtnbiking, #skiing, #travel, #givingback #God</t>
  </si>
  <si>
    <t>Casi nadie me conoce... si nos cruzamos en el tiempo, disfrutemoslo mientras dure.</t>
  </si>
  <si>
    <t>designer-developer-photographer... who believes that Life is beautiful !!! l̶e̶a̶v̶e̶ live it !!!</t>
  </si>
  <si>
    <t>Ordunaryus,profesor ,docent 
Doktor Riichart Kimble 
Psicocentre Hospital
United States America</t>
  </si>
  <si>
    <t>Crypto trader , 4 fur babies.</t>
  </si>
  <si>
    <t>Trying to help make the world a better, kinder, more self-compassionate place.</t>
  </si>
  <si>
    <t>Tryin' it, Baby.</t>
  </si>
  <si>
    <t>One girl's quest to becoming more awake. This account is strictly about meditation &amp; mindfulness. My more general &amp; writing account is @Kaitwrites.</t>
  </si>
  <si>
    <t>Life Consultant/Writer/Youth Philanthropist. I am the author of the forthcoming book, Bridges to Happiness &amp; Success:  Practical Ways To Live Your Best Life</t>
  </si>
  <si>
    <t>Meditation teacher. Author of Mindfulness for Mothers. Board of Advisers, International Forum for Wellbeing in Pregnancy @IFWIP1 Meditations on @insighttimer</t>
  </si>
  <si>
    <t>@PsychologiesMag mind editor @NeomOrganics Psychology Expert. Specialising in self-care &amp; yoga. Speaker, Author: https://t.co/MCMTBqbRLD #LittleBookofSelfCare</t>
  </si>
  <si>
    <t>Master hypnotist in2 past life regression, meditating, space, remote viewing, healer, Music, Writing, Veganism..animal rights, Film, SciFi, comedy.</t>
  </si>
  <si>
    <t>This former extreme athlete now full-time yogi has a passion for service through helping people find more balance, joy and health in their lives.</t>
  </si>
  <si>
    <t>Author of Passage to Nirvana. Brain Injury Survivor, Zen student, sailor, lover of life. Helping people find success and happiness with love, compassion &amp; joy.</t>
  </si>
  <si>
    <t>Myra J. Harper is a holistic chef with 20 years of experience cooking and healthy eating. Her book, Deep Future – The Essentials is due out in July 2013.</t>
  </si>
  <si>
    <t>Member of the Advisory Board &amp; Chief Operating Officer en World Happiness Fest / Agora - bēCREATION
Founder Holistic Producers &amp; Co-Founder Mind Academy México</t>
  </si>
  <si>
    <t>Movies, books, life...</t>
  </si>
  <si>
    <t>Taekwondo | KiGong | Runner | Creative | Psychologist | Vegan | Homebrewer</t>
  </si>
  <si>
    <t>Cuestionando a la realidad, intento trascender cosmovisiones y puntos de vista. Fan de la lectura, Budista y aspirante a Onironauta</t>
  </si>
  <si>
    <t>Movement of the Oneness Tribe, creating a thriving new earth w/ our third eye wide open. Liberation and Sovereignty for all beings ✊_xD83C__xDFFD_ Breathwork✨Reiki</t>
  </si>
  <si>
    <t>Pilgrimage Leader _xD83E__xDDDD_‍♀️ Wormhole Coach _xD83D__xDCAB_ Energy Healer _xD83D__xDC09_ Bestselling Author (2x!) _xD83D__xDCDA_  Podcast Host: Bridge to Being _xD83C__xDF99_ Hybrid Mythical Creature _xD83E__xDD9E__xD83D__xDC25_</t>
  </si>
  <si>
    <t>Lover of raw vegan foods, family, nature, yoga, meditation &amp; the dance of life. Feel the Love, spread the Love.</t>
  </si>
  <si>
    <t>Yoga Therapist C-IAYT | Misfit | Bookworm | Tattoo Addict | Cat Charmer | Crow Whisperer | Buddhist |  Activist #YogaForBackPain #YinYoga Expert</t>
  </si>
  <si>
    <t>footbal | cars | camping |</t>
  </si>
  <si>
    <t>Therapist, Mindfulness Instructor and Coach. Loves cycling - as long as there is coffee involved!</t>
  </si>
  <si>
    <t>embodied. artsy. social justice warrior bitch. snuggly mommy. believes in magic.</t>
  </si>
  <si>
    <t>Live in Bird Land.  anti-racist, love my city and the people in it.  My people=Quakers. Francophile instagram:kdgolive snap: ndividualone</t>
  </si>
  <si>
    <t>Dan ☽ #INTP ☼ 5w4 ☽ Consultant &amp; Coach ☼ Let's talk #mbti</t>
  </si>
  <si>
    <t>Writing with honesty about mental health, fibromyalgia, food, nature and finding my way in this thing we call life _xD83E__xDD89_INFP-T, cheese fiend &amp; bookworm ✨</t>
  </si>
  <si>
    <t>A retreat dedicated to the health and wellbeing of mothers.  Advocating selfcare through a range of events, workshops and the unique #fillyourcup day retreat</t>
  </si>
  <si>
    <t>Mum of Two Girls, I'm #Vegan, I grow my own veggies _xD83C__xDF31_ and I'm also interested in #Buddhism and #Meditation. #namaste</t>
  </si>
  <si>
    <t>Management Consultant &amp; Meditation Coach, Berlin &amp; Bangkok, 司馬明瑞 &amp; 松筠王, 24 &amp; 36.
_xD83E__xDD11__xD83D__xDCA5__xD83E__xDDD8_‍♂️_xD83D__xDEEB__xD83D__xDC06_⚫⚪_xD83D__xDD04__xD83C__xDF86__xD83D__xDE87_</t>
  </si>
  <si>
    <t>Spiritual Teacher,Healer,Speaker and Author</t>
  </si>
  <si>
    <t>Insight Timer meditation guide, see-er, author of Soulwaves, creator of The Art of Timefulness &amp; Mindfulness for Busy People, host of the Zone Show podcast</t>
  </si>
  <si>
    <t>Buddhist teacher at Portland Insight Meditation Community, father of 2 wonderful women, @RefugeRecovery_ co-founder, follows 5th precept, grateful, #OMCru</t>
  </si>
  <si>
    <t>思考の学校認定講師養成講座第4期在籍。国際墨画会認定講師資格取得。書道師範。ランニング、筋トレ。</t>
  </si>
  <si>
    <t>Meditation practitioner and learner.  A member of Bali Usada Health Meditation &amp; Harmonious Mind Meditation</t>
  </si>
  <si>
    <t>Lü†hårt • Oceania &amp; Skull Series • Hamptons, NY</t>
  </si>
  <si>
    <t>I'd rather be eating hot chips with my students. https://t.co/CDBZwe5MFA</t>
  </si>
  <si>
    <t>developer, @eggheadio instructor, @twilio Doer/Champion, @desertgraphql co-organizer, meditator - he/him/his</t>
  </si>
  <si>
    <t>Easily entertained squirrel enthusiast. Cooking teacher. Cheese lady. Marketing manager @elephantsdeli</t>
  </si>
  <si>
    <t>If you are a consumer, enjoy a smarter way to search for a local quality professional https://t.co/OSFv34Yvyv</t>
  </si>
  <si>
    <t>Public Health, mobility, sustainability, bikes, yoga, and good books - occasionally ice cream.
@bikesgv @bikesgvwow @peoplesyogala</t>
  </si>
  <si>
    <t>Signal boosting women of color &amp; QTBIPOC _xD83C__xDF3B_Making plans &amp; transportation stuff _xD83D__xDEB8_#mobilityjustice @peopleformj Board Member _xD83D__xDEB2_ Tweets for self, not for day job</t>
  </si>
  <si>
    <t>Buddhist. Concerned citizen of the world. Student of life and the Universe. Grateful to be alive and in this human body.</t>
  </si>
  <si>
    <t>I got it made // Most of the time</t>
  </si>
  <si>
    <t>Guiding your journey toward a mindful and inspired life. #FindYourTrueNorth</t>
  </si>
  <si>
    <t>The gift givers &amp; event organizers of @LAWeekly! Giving away tickets &amp; prizes on the daily. Be a winner, stay in touch.</t>
  </si>
  <si>
    <t>⚖_xD83E__xDD81__xD83E__xDD81_</t>
  </si>
  <si>
    <t>Teacher, meditator, practicing Qigong</t>
  </si>
  <si>
    <t>Wendy is a Life Strategist and Coach who helps people get off the hamster wheel and create a Kick-Ass Breakthrough loving connection.</t>
  </si>
  <si>
    <t>“ HÜEMAN_xD80C__xDD83_ “ For Bookings/Features, Contact: foreijn@gmail.com</t>
  </si>
  <si>
    <t>Lecturer of Game Production @smuguildhall #gamedev #digitalhealth. Driven to make impact through #innovation #SeriousGames #VR Connect via Linkedin↘️ she/her</t>
  </si>
  <si>
    <t>Professor, Author, Psychotherapist, Coach, Inclusion Consultant/Facilitator. Foodie, Activist , Yoga Instructor, Reiki &amp; Crystal Reiki Master Teacher</t>
  </si>
  <si>
    <t>Budismo zen y minimalismo para la vida urbana. Por Kyonin, monje y maestro Zen. Lo que aquí leas es sólo mi opinión y podría estar 100% equivocado.</t>
  </si>
  <si>
    <t>Si no hay elección entre la cobardía y la violencia, yo aconsejaría la violencia (Mahatma Gandhi)</t>
  </si>
  <si>
    <t>Mindful movement maven.  Hot hot yoga yogini.  Veggie food enthusiast.  Non-fiction essayist.  Animalmama to Phoenix and 6 chickens.  Frank fanatic.</t>
  </si>
  <si>
    <t>Aquiete a mente e aprenda a olhar...</t>
  </si>
  <si>
    <t>I am a lay disciple of the Lord Buddha and practice primarily in Theravada lineages. I am a father of three and husband living and working in NYC.</t>
  </si>
  <si>
    <t>Laura West: Psychic Medium &amp; Channel for the #CouncilOfLight. Japanese Reiki Master. doTERRA EO Leader. Biz Coach / Mentor. Subscribe:https://t.co/QpIDM38Q67</t>
  </si>
  <si>
    <t>ॐ Ashtanga yoga ॐ
_xD83D__xDDA4_ Married. Meditation. Vegan Ⓥ Sober _xD83D__xDDA4_</t>
  </si>
  <si>
    <t>Optimistic lover of life. Buddhist rebel. Health enthusiast. Jazz fiend.</t>
  </si>
  <si>
    <t>Certified Tibetan Lu Jong, Wisdom Sword &amp; Meditation Instruction and Training - NY &amp; The Hamptons</t>
  </si>
  <si>
    <t>Christian Masson - Speaker │Trainer │Consultant │➛ Business Networking and Social Media│LinkedIn Trainer │Yoga Teacher*</t>
  </si>
  <si>
    <t>Community Spirit Ventures, LLC 
Connecting, Coordinating, Collaborating, Co-Facilitating, and Co-Leading. 
Dreams Come True with Community Spirit Ventures.</t>
  </si>
  <si>
    <t>I write &amp; I read &amp; I am interested in everything: politics &amp; history are big things for me- Vested interests will fight to maintain power: Organise!</t>
  </si>
  <si>
    <t>Passionate 4 social justice. Zen Buddhist. Grandson of an immigrant. Husband and father. #TheResistance #ImpeachTheMF #FucktRump #FBR.</t>
  </si>
  <si>
    <t>Want to leave the world better than I found it. Dig coffee, soccer, bicycles, good beer, sours, photography, dogs, &amp; whiskey.  _xD83C__xDFF3_️‍_xD83C__xDF08_ She/her.</t>
  </si>
  <si>
    <t>Writer. future librarian. INFJ. 2w1. Liberal. mental health stigma fighter. hopeful. she/her. Lover of Jesus, words, pugs, musicals, and people.</t>
  </si>
  <si>
    <t>I practice and teach both yoga and meditation. I am also a Christian. However, I believe in Truth that has its expression in many, many ways. Be here--now.</t>
  </si>
  <si>
    <t>Coach to Dr's &amp; their Patients. Personally: Pollyanna, Med Science Geek, Imagineer, Truthseeker...&amp; an occasional compilation of juxtapositions.</t>
  </si>
  <si>
    <t>25 | WEIRD AF _xD83D__xDC7D_| floating in the pool of life || _xD83C__xDFF3_️‍_xD83C__xDF08_ #getYoLife #FreeYourself - - #WH</t>
  </si>
  <si>
    <t>Plate Spinner</t>
  </si>
  <si>
    <t>AZ native,liberal,retired state emp,married 38 yrs to H.S. sweetheart,owned by #hoochthebasset, 2 adult kids, grandma(GUnit), Hemingway_xD83D__xDC97_,yoga teacher_xD83E__xDDD8_‍♀️</t>
  </si>
  <si>
    <t>Focus, Clarity, Concentration.  #liberation #mindfulness #freedom #theherosjourney #wellness #phoenix</t>
  </si>
  <si>
    <t>I am a #LegalShield Independent Associate. Contact me for info on how you can protect your #family, #smallbusiness or #employees!</t>
  </si>
  <si>
    <t>Fusion, Funk, Blues, Latin, Reggae</t>
  </si>
  <si>
    <t>元仏教系翻訳者　ついったー始めて4年、未だ使い方がよくワカリマセン…</t>
  </si>
  <si>
    <t>Mindfulness training and coaching, spiritual life coaching, stress management and transcendent wellness.</t>
  </si>
  <si>
    <t>Writer, thinker, &amp; community organizer; FLOSS advocate/catalyst. Father, spouse, human of the Universe. He/Him/His. All copyright works CC BY SA 4.0</t>
  </si>
  <si>
    <t>Jer is an earthling web developer from Montreal. Jer builds @globalvoices with @wordpress and loves everything _xD83E__xDDE1_ Sober Buddhist _xD83D__xDE4F__xD83C__xDFFB_ They/them _xD83C__xDF08_</t>
  </si>
  <si>
    <t>Current greenie who enjoys live theatre, movies, music, kayaking,photography, hiking &amp; travelling. Old guy living with older dog (lab-retriever)</t>
  </si>
  <si>
    <t>Mindfulness Consultant | Educator | Search Inside Yourself Teacher | Builder of a Mindfulness Network | Creative Cook | Dancer | Lover of What Is</t>
  </si>
  <si>
    <t>Proud #Resister Warrior, member of @MomsDemand and @PostcardsToVoters, grateful Grammy to Ania! Peace and Namaste to All....</t>
  </si>
  <si>
    <t>Co-founder of @BreathworksMind, world expert in #mindfulness and pain mgmt. Author of several books. Latest is Mindfulness for Women https://t.co/gpFD7tK7Xd</t>
  </si>
  <si>
    <t>The only flag I can stand for is the flag of the soul: Meditation, Authenticity, Self-realisation, Awareness, Love.</t>
  </si>
  <si>
    <t>Direct Effect Charities, Founder</t>
  </si>
  <si>
    <t>I am Australian born on Kaurna land and of Estonian heritage. #wellbeing  #Musicteacher #VETLeadTeacher in Adelaide South. #Mindfulness  Opinions are my own.</t>
  </si>
  <si>
    <t>Just Cool</t>
  </si>
  <si>
    <t>Yoga | Fitness | Running | Music | Vegan | Steelers•Galaxy. I smile at strangers, wave at Prius drivers, &amp; hum to myself in the grocery store.</t>
  </si>
  <si>
    <t>アラフォーのしがないぶたさん、ダイエット奮闘中。
2016年09月 83.3kg(Start) /
2016年10月 80.3kg(-3.0kg) /
2016年11月 74.9kg(-8.4kg) /
2016年12月 72.8kg(-10.5kg) /
2017年01月 70.7kg(-12.6kg)</t>
  </si>
  <si>
    <t>Wóokhiye, Мир, Frieden, Peace  - so many different words in several langeuages. We are also different people. But we all need  the same.
DONA NOBIS PACEM</t>
  </si>
  <si>
    <t>Not so much, I guess.</t>
  </si>
  <si>
    <t>Mental, Physical, Spiritual &amp; Financial Balance (#MPSFB); History/Culture, Movies/TV/Streaming Shows, Dreams, Tech, Plant Food &amp; Decoding. Alchemist &amp; Podcaster</t>
  </si>
  <si>
    <t>_xD83D__xDC47__xD83C__xDFFD_ this is my mother’s birthdate.</t>
  </si>
  <si>
    <t>Online #Meditation Crew. #OMCru</t>
  </si>
  <si>
    <t>Mom. Certified Ayurveda health counselor, NYC DOE yoga teacher/practitioner and mindfulness educator.</t>
  </si>
  <si>
    <t>Dad, cat owner and yoga teacher (RYT 200). Terrible at parking.</t>
  </si>
  <si>
    <t>Friendly chronic pain support group from NE Scotland._xD83D__xDE16_</t>
  </si>
  <si>
    <t>Mindfulness Yoga Instructor/Spiritual Life Coach/Meditation Teacher</t>
  </si>
  <si>
    <t>Free ebook (Multiple Benefits of chores): https://t.co/71qWkqYlen
You Tube Chanel e.g.- Struggle Free Bedtime Routine https://t.co/YtapqADk2Q</t>
  </si>
  <si>
    <t>At the end of the day I'm here to serve. Mother, Ashtanga, Moon Chaser. Sleep charmer. #Saraswati  #HanumanChalisa #ChooseLove. #InsightTimer</t>
  </si>
  <si>
    <t>There is only one God. Her name is Nature. And you mess with her at your peril.  #GreenNewDeal #ClimateEmergency #Photography #Naturephotography</t>
  </si>
  <si>
    <t>Louis Dallara Fine art photographer from New Jersey's Pine lands. Photographs of landscape stuff from nature. #fineartphotograph #prints #nature</t>
  </si>
  <si>
    <t>Energy Coach dedicated to help people https://t.co/9wzFQzydNX
Have a Life Coaching for free. 
Join me here to start:
https://t.co/m4ORpJ73Tp</t>
  </si>
  <si>
    <t>Part of the creative sister duo with @StardustLuna  
Follow my blog http://t.co/boYGGpcoNH     http://t.co/V0f2k6Mx0N</t>
  </si>
  <si>
    <t>Writer, Artist, Musician, Historical Costumer, Student, Yoga Practitioner, Runner, SUP Girl, NCSF Certified Personal Trainer &amp; Sports Nutrition...</t>
  </si>
  <si>
    <t>Jarvis is my co-pilo</t>
  </si>
  <si>
    <t>Composing Songs with a Story :) Playing multiple Instruments.
Started Meditation, studied Daoist and Buddhist philosophy. 
His music is always uplifting ☺️</t>
  </si>
  <si>
    <t>Freelance copywriter/blogger.
Social media consultant. 
Single Mother. 
All round good egg.
Tweets a lot; mostly nonsense.</t>
  </si>
  <si>
    <t>I love reading, gardening, watching K-dramas and anime, and learning _xD83C__xDDF0__xD83C__xDDF7__xD83C__xDDEF__xD83C__xDDF5__xD83C__xDDEB__xD83C__xDDF7__xD83C__xDDEA__xD83C__xDDF8__xD83C__xDDE9__xD83C__xDDEA_</t>
  </si>
  <si>
    <t>Breathworks Mindfulness trainer and certified teacher of the .b, paws .b and .b foundations curriculua from the Mindfulness in Schools Project.</t>
  </si>
  <si>
    <t>where Magic, New Age and Pop cultures connect.</t>
  </si>
  <si>
    <t>Techie chick, #Reiki practioner, Disney Villains, Crystal Healer, Health Coach, Shaklee, Pampered Chef, Chico State, Lowell High School. SFGiants, 49ers, #OMCru</t>
  </si>
  <si>
    <t>Wedding Celebrant,
member Institute of Professional Celebrants</t>
  </si>
  <si>
    <t>Compassionate Healer, Spiritual Adventurer, Writer: I have a zest for life and a drive to joyfully devour experience!</t>
  </si>
  <si>
    <t>Computer Geek &amp; Yoga Teacher (RYT 500) &amp; stay@home father. Reading: Vijnana Bhairava Tantra</t>
  </si>
  <si>
    <t>Love is our Superpower. Use it. _xD83D__xDC9C__xD83D__xDD25__xD83D__xDCFF__xD83C__xDFF9_ Pug lover _xD83D__xDC36_ Meditator_xD83E__xDDD8__xD83C__xDFFC_‍♀️Realtor at Slocum Realty _xD83C__xDFE1_</t>
  </si>
  <si>
    <t>Licensed Pastoral Medicine Practitioner, Energy Work, Tesla Lights, EFT, BARS, Reiki Master, pH, Juicing, Transformation Mentor,  Biofeedback, EO's, &amp; more.</t>
  </si>
  <si>
    <t>Artist, meditator, mom, committed peacenik, did I mention vegetarian?
http://t.co/UqmYruzutM</t>
  </si>
  <si>
    <t>The 2nd-gen of TW immigrants' voice from Aus and wherever I might be</t>
  </si>
  <si>
    <t>Life Mastery Consultant</t>
  </si>
  <si>
    <t>Life Coach, End of Life Coach, Spiritual Seeker, Integral Life Practioner and Photographer, living in Washington DC &amp; Rehoboth Beach DE. How can I help you?</t>
  </si>
  <si>
    <t>Husband, father, fledgling Buddhist, video essayist, podcaster, content creator.</t>
  </si>
  <si>
    <t>We are a global community created to support you in your practice | Daily Livestreams, Podcast, Courses, Book club, Study Group &amp; Group meditations _xD83D__xDE4F_</t>
  </si>
  <si>
    <t>Facilitador de Mindfulness. Enamorada de los libros. Convencida del momento presente, como el único. https://t.co/WZTZKXuair</t>
  </si>
  <si>
    <t>Peak leadership performance and happiness through strengthening the mind.</t>
  </si>
  <si>
    <t>Corporate Mindfulness Instructor (82% of my formal practice is logged on Twitter)</t>
  </si>
  <si>
    <t>When the sun comes down, my day begins</t>
  </si>
  <si>
    <t>Writer. Noona Fangirl. Social Justice Paladin. Cinephile. Gamer Girl. Smark. Cassie. Rock Snob. Student. Socialist. Diva. Do I contradict myself? Very well.</t>
  </si>
  <si>
    <t>18歳の山羊好きです！長野に住んでいます☆乃木坂の高山 一実ちゃんと日本ハムファイターズのファンです！友達少ないのでフォローしてください！</t>
  </si>
  <si>
    <t>yoga, meditation &amp; sanskrit teacher, singer, lifelong learner...ever unfolding, and trying to make space for more peace in the world.</t>
  </si>
  <si>
    <t>An RN with 30 experience in nursing and 20 years meditating, my goal is to bring practices in mindfulness, meditation and compassion to the nursing community.</t>
  </si>
  <si>
    <t>https://t.co/UavdkFL2GH _xD83D__xDC9C_ #Survivor #MeToo #EndDomesticViolence _xD83D__xDC8B_ #ArtistActivist _xD83C__xDFC6_ #Designer _xD83D__xDC9A_ #News #PR #Influencer _xD83D__xDD49_  @JillyJessonTV (2)</t>
  </si>
  <si>
    <t>What do we think? Why do we think this way? Consciousness is key to everything. Separation is conditioned illusion. Humans Share Humanity</t>
  </si>
  <si>
    <t>Compañera de Merienda en Hannibal Lecter Corporate ©</t>
  </si>
  <si>
    <t>Bestselling author of Mindful Games and The Mindful Child, developed the Inner Kids mindful awareness program for children and families. @innerkids</t>
  </si>
  <si>
    <t>Minister/DJ/author/composer</t>
  </si>
  <si>
    <t>Dallas, Texas</t>
  </si>
  <si>
    <t>Naples</t>
  </si>
  <si>
    <t>Galway, Ireland</t>
  </si>
  <si>
    <t>Yakima, WA</t>
  </si>
  <si>
    <t>Burlington, Ontario</t>
  </si>
  <si>
    <t>Orlando FL</t>
  </si>
  <si>
    <t>Bloomington, MN</t>
  </si>
  <si>
    <t>Langhorne, PA</t>
  </si>
  <si>
    <t>tokyo</t>
  </si>
  <si>
    <t>_xD83D__xDCCD_SFO • YYZ • YYJ</t>
  </si>
  <si>
    <t>montpellier</t>
  </si>
  <si>
    <t>Hampshire UK</t>
  </si>
  <si>
    <t>Lovely Lewisham, London</t>
  </si>
  <si>
    <t>Wakanda</t>
  </si>
  <si>
    <t>Linsengericht</t>
  </si>
  <si>
    <t>Chicago, IL / Monterrey, MX</t>
  </si>
  <si>
    <t>Sibiu, Romania</t>
  </si>
  <si>
    <t>Goshen, IN</t>
  </si>
  <si>
    <t>Firenze</t>
  </si>
  <si>
    <t>Federal Way, WA</t>
  </si>
  <si>
    <t>Kota yang katanya smart</t>
  </si>
  <si>
    <t>ï¿½T: 39.964793,-75.177212</t>
  </si>
  <si>
    <t>New York CIty, NY, USA</t>
  </si>
  <si>
    <t>Columbus, Ohio</t>
  </si>
  <si>
    <t>Art by Goro Fujita</t>
  </si>
  <si>
    <t>Portugal</t>
  </si>
  <si>
    <t>52.367085,4.658841</t>
  </si>
  <si>
    <t>Shechen, Nepal</t>
  </si>
  <si>
    <t>Seattle, WA + Washington, DC</t>
  </si>
  <si>
    <t>Marlboro, VT</t>
  </si>
  <si>
    <t>Algarve, Portugal</t>
  </si>
  <si>
    <t>San Carlos, California</t>
  </si>
  <si>
    <t xml:space="preserve">International Lakes = Home </t>
  </si>
  <si>
    <t>Los Angeles / Houston / Razorback Country</t>
  </si>
  <si>
    <t>Limerick, PA, USA</t>
  </si>
  <si>
    <t>Los Angeles, CA.</t>
  </si>
  <si>
    <t>Western MA</t>
  </si>
  <si>
    <t>Chiba, Japan</t>
  </si>
  <si>
    <t>Copenhagen, Denmark</t>
  </si>
  <si>
    <t>San Jose, Ca</t>
  </si>
  <si>
    <t>NH.</t>
  </si>
  <si>
    <t>[here]</t>
  </si>
  <si>
    <t>TwinCities, MN</t>
  </si>
  <si>
    <t>Port Townsend</t>
  </si>
  <si>
    <t>I am not a nationalistic flag-bearer for Romania.</t>
  </si>
  <si>
    <t>Yoyoing between C19 and C21.</t>
  </si>
  <si>
    <t>Thailand</t>
  </si>
  <si>
    <t>Newport, WA</t>
  </si>
  <si>
    <t>Gelsenkirchen, Germany</t>
  </si>
  <si>
    <t>South Carolina, USA</t>
  </si>
  <si>
    <t>Key Largo, Florida</t>
  </si>
  <si>
    <t>Mexico</t>
  </si>
  <si>
    <t>Phoenix, AZ USA</t>
  </si>
  <si>
    <t>Rochester, NY</t>
  </si>
  <si>
    <t>Baton Rouge</t>
  </si>
  <si>
    <t>ÜT: 26.430023,-81.809398</t>
  </si>
  <si>
    <t>50.716084,-3.540785</t>
  </si>
  <si>
    <t>Olathe, KS</t>
  </si>
  <si>
    <t>Calgary, Alberta, Canada</t>
  </si>
  <si>
    <t>Washington DC</t>
  </si>
  <si>
    <t>Lees summit mo</t>
  </si>
  <si>
    <t>Bergen, Deutschland</t>
  </si>
  <si>
    <t>Sao Paulo</t>
  </si>
  <si>
    <t>Lansing, MI, USA, Earth</t>
  </si>
  <si>
    <t xml:space="preserve"> los Angeles</t>
  </si>
  <si>
    <t>Ponce, Puerto Rico</t>
  </si>
  <si>
    <t>Littlehampton, West Sussex</t>
  </si>
  <si>
    <t>South Wales</t>
  </si>
  <si>
    <t>San Sebastián, España</t>
  </si>
  <si>
    <t>Waverley, Nova Scotia</t>
  </si>
  <si>
    <t>PARIS</t>
  </si>
  <si>
    <t>Cave Creek, AZ</t>
  </si>
  <si>
    <t>southern wisconsin</t>
  </si>
  <si>
    <t>Washington State</t>
  </si>
  <si>
    <t>Barcelona, Catalonia</t>
  </si>
  <si>
    <t>España</t>
  </si>
  <si>
    <t>Lenox, MA</t>
  </si>
  <si>
    <t>Del Mar, CA</t>
  </si>
  <si>
    <t>Truckee, CA</t>
  </si>
  <si>
    <t>Buena Park, cA</t>
  </si>
  <si>
    <t>Goodyear, AZ</t>
  </si>
  <si>
    <t xml:space="preserve">Chicago </t>
  </si>
  <si>
    <t>Northwest USA</t>
  </si>
  <si>
    <t>Clyde, NC</t>
  </si>
  <si>
    <t>Mount Soma, North Carolina</t>
  </si>
  <si>
    <t>Marbella (España)</t>
  </si>
  <si>
    <t>Essex, UK</t>
  </si>
  <si>
    <t>Colchester, England</t>
  </si>
  <si>
    <t>-37.938584,145.045782</t>
  </si>
  <si>
    <t>madeinmanchester</t>
  </si>
  <si>
    <t>United States / UK</t>
  </si>
  <si>
    <t xml:space="preserve">México, D.F. </t>
  </si>
  <si>
    <t>IdF</t>
  </si>
  <si>
    <t>Berkshire, UK</t>
  </si>
  <si>
    <t>Bedfordshire, England</t>
  </si>
  <si>
    <t>Vacaville, CA</t>
  </si>
  <si>
    <t>NOW</t>
  </si>
  <si>
    <t>fabulous Las Vegas, NV</t>
  </si>
  <si>
    <t>Madrid, Spain</t>
  </si>
  <si>
    <t>Scottsdale, AZ</t>
  </si>
  <si>
    <t>Ecatepunk o el D.F...</t>
  </si>
  <si>
    <t>Alpharetta, GA</t>
  </si>
  <si>
    <t>Texas or somewhere.</t>
  </si>
  <si>
    <t>Berkhamsted, England</t>
  </si>
  <si>
    <t>Pasadena, ca</t>
  </si>
  <si>
    <t>Noblesville, IN</t>
  </si>
  <si>
    <t>At Sea</t>
  </si>
  <si>
    <t>Kansas</t>
  </si>
  <si>
    <t>Distrito Federal, México</t>
  </si>
  <si>
    <t>En Algun Lugar de un Gran Pais</t>
  </si>
  <si>
    <t>Multiverse</t>
  </si>
  <si>
    <t>In Nature, Out in the Cosmos</t>
  </si>
  <si>
    <t>Victoria, British Columbia</t>
  </si>
  <si>
    <t>Milan, Lombardy</t>
  </si>
  <si>
    <t>Eastbourne</t>
  </si>
  <si>
    <t>the pure lands</t>
  </si>
  <si>
    <t>ÜT: 39.153504,-84.536143</t>
  </si>
  <si>
    <t>Jungian psychology</t>
  </si>
  <si>
    <t>Oxfordshire, Cotswolds</t>
  </si>
  <si>
    <t>Wiltshire England UK</t>
  </si>
  <si>
    <t xml:space="preserve">Berlin/Bangkok </t>
  </si>
  <si>
    <t>Pretoria, South Africa</t>
  </si>
  <si>
    <t>Surrey &amp; Wiltshire, UK</t>
  </si>
  <si>
    <t>Tokyo,Bunkyo-ku</t>
  </si>
  <si>
    <t>Jakarta, Indonesia</t>
  </si>
  <si>
    <t>Hamptons, N.Y.</t>
  </si>
  <si>
    <t>Water Valley, MS</t>
  </si>
  <si>
    <t>Beautiful Portland, Oregon</t>
  </si>
  <si>
    <t xml:space="preserve">SGV + Bogota </t>
  </si>
  <si>
    <t>Angeleno in Portland (PDX)</t>
  </si>
  <si>
    <t>The Earthly Realm</t>
  </si>
  <si>
    <t>Germany - Berlin</t>
  </si>
  <si>
    <t>CA</t>
  </si>
  <si>
    <t>Llangollen</t>
  </si>
  <si>
    <t>portland or</t>
  </si>
  <si>
    <t>Calabasas, CA</t>
  </si>
  <si>
    <t>Plano, TX</t>
  </si>
  <si>
    <t>Pompano Beach, FL</t>
  </si>
  <si>
    <t>Isla de San Borondón</t>
  </si>
  <si>
    <t>Charlottesville, Virginia</t>
  </si>
  <si>
    <t>Br</t>
  </si>
  <si>
    <t>Cambridge, MA, USA</t>
  </si>
  <si>
    <t>Greater Washington DC area</t>
  </si>
  <si>
    <t>St Paul, MN</t>
  </si>
  <si>
    <t>Northern California, USA</t>
  </si>
  <si>
    <t>South Bend, IN</t>
  </si>
  <si>
    <t>VA, USA</t>
  </si>
  <si>
    <t>Weirdo Haven, Youtube</t>
  </si>
  <si>
    <t>Long Beach, California</t>
  </si>
  <si>
    <t>タイ</t>
  </si>
  <si>
    <t>Chicago and Worldwide</t>
  </si>
  <si>
    <t>Santa Cruz, CA</t>
  </si>
  <si>
    <t>Montreal Qc</t>
  </si>
  <si>
    <t>Edmonton, AB, Canada</t>
  </si>
  <si>
    <t>Amherst, MA</t>
  </si>
  <si>
    <t>Hudds</t>
  </si>
  <si>
    <t>Chicago/OC</t>
  </si>
  <si>
    <t>Adelaide, South Australia</t>
  </si>
  <si>
    <t>Ibadan, Nigeria</t>
  </si>
  <si>
    <t>Colonized Native Land; BK, NYC</t>
  </si>
  <si>
    <t>Bronx, New York</t>
  </si>
  <si>
    <t>Forres, Scotland</t>
  </si>
  <si>
    <t>Ottawa, Ontario, Canada</t>
  </si>
  <si>
    <t>Gerona, Cataluña</t>
  </si>
  <si>
    <t>nYc</t>
  </si>
  <si>
    <t>I am a World Citizen</t>
  </si>
  <si>
    <t>Kittery Maine</t>
  </si>
  <si>
    <t>Kamnik, Slovenia</t>
  </si>
  <si>
    <t>I Am Where I Am</t>
  </si>
  <si>
    <t>Salisbury UK</t>
  </si>
  <si>
    <t>Jetsetting around the world</t>
  </si>
  <si>
    <t>Wales</t>
  </si>
  <si>
    <t>Devon, United Kingdom</t>
  </si>
  <si>
    <t>SF Bay Area</t>
  </si>
  <si>
    <t>Middletown, OH</t>
  </si>
  <si>
    <t>BIrmingham UK</t>
  </si>
  <si>
    <t>Luxembourg</t>
  </si>
  <si>
    <t>Ethernet.</t>
  </si>
  <si>
    <t>ÜT: 41.49304,-71.323048</t>
  </si>
  <si>
    <t>Fishersville, Va</t>
  </si>
  <si>
    <t>Cordova, TN</t>
  </si>
  <si>
    <t>ÜT: 41.88059,-71.38332</t>
  </si>
  <si>
    <t>Washington, DC &amp; DE</t>
  </si>
  <si>
    <t>Silver Spring MD</t>
  </si>
  <si>
    <t>Palm Bay, FL</t>
  </si>
  <si>
    <t>Manhattan, New York</t>
  </si>
  <si>
    <t>Ecuador</t>
  </si>
  <si>
    <t>↓友達になって応援お願いします！↓</t>
  </si>
  <si>
    <t>Fort Qu'Appelle, SK, Canada</t>
  </si>
  <si>
    <t>Boulder, Colorado</t>
  </si>
  <si>
    <t>Tucson, AZ, Carlsbad, CA,</t>
  </si>
  <si>
    <t>Mi México/Barcelona</t>
  </si>
  <si>
    <t>Maui</t>
  </si>
  <si>
    <t>https://t.co/PW24MbMfY9</t>
  </si>
  <si>
    <t>https://t.co/bAxAclQkBe</t>
  </si>
  <si>
    <t>https://t.co/S9w0F3Clk7</t>
  </si>
  <si>
    <t>https://t.co/kqAuSkY0G5</t>
  </si>
  <si>
    <t>https://t.co/EgelZUWboK</t>
  </si>
  <si>
    <t>https://t.co/Qqy7hQ7bKt</t>
  </si>
  <si>
    <t>https://t.co/FlYEKlUEml</t>
  </si>
  <si>
    <t>https://t.co/xQ2DIkCfun</t>
  </si>
  <si>
    <t>http://t.co/eYujq7XvZD</t>
  </si>
  <si>
    <t>https://t.co/jWL6V7KYUb</t>
  </si>
  <si>
    <t>https://t.co/HaqDaDKlyf</t>
  </si>
  <si>
    <t>https://t.co/KWSZR5mlFN</t>
  </si>
  <si>
    <t>https://t.co/ndvJvqg7ox</t>
  </si>
  <si>
    <t>https://t.co/OWXtOTnGAu</t>
  </si>
  <si>
    <t>https://t.co/TQjvo903l6</t>
  </si>
  <si>
    <t>https://t.co/bx90GSRpe6</t>
  </si>
  <si>
    <t>https://t.co/U5F6UL1Em0</t>
  </si>
  <si>
    <t>https://t.co/EPK7f5qow1</t>
  </si>
  <si>
    <t>https://t.co/B7O1raHn4X</t>
  </si>
  <si>
    <t>https://t.co/bMDmmJw4Us</t>
  </si>
  <si>
    <t>https://t.co/gesjh7Gq1V</t>
  </si>
  <si>
    <t>https://t.co/R543B0Rp4n</t>
  </si>
  <si>
    <t>https://t.co/UFWDh2fU48</t>
  </si>
  <si>
    <t>https://t.co/YSq78J1I5O</t>
  </si>
  <si>
    <t>https://t.co/UnAPxjBMq2</t>
  </si>
  <si>
    <t>https://t.co/kPkADQeeCa</t>
  </si>
  <si>
    <t>https://t.co/BsOhCxsdNZ</t>
  </si>
  <si>
    <t>http://t.co/jU9w2RfXUM</t>
  </si>
  <si>
    <t>http://t.co/v65Fde4J3I</t>
  </si>
  <si>
    <t>https://t.co/sBBdVVzrZ8</t>
  </si>
  <si>
    <t>https://t.co/BCU7dd8MMl</t>
  </si>
  <si>
    <t>https://t.co/59ht2UcPN7</t>
  </si>
  <si>
    <t>https://t.co/FeJvPedeMC</t>
  </si>
  <si>
    <t>https://t.co/XhAmrdvgoK</t>
  </si>
  <si>
    <t>https://t.co/5R9mf5PRg9</t>
  </si>
  <si>
    <t>https://t.co/AXJmLTlrLW</t>
  </si>
  <si>
    <t>https://t.co/cQLotlfgkm</t>
  </si>
  <si>
    <t>https://t.co/UDxwuOANT1</t>
  </si>
  <si>
    <t>https://t.co/clRJ9J1r45</t>
  </si>
  <si>
    <t>https://t.co/ieCxwRsLG6</t>
  </si>
  <si>
    <t>https://t.co/oIjb8wqX6d</t>
  </si>
  <si>
    <t>https://t.co/sV8kWLjtnc</t>
  </si>
  <si>
    <t>https://t.co/K7UT1an4nC</t>
  </si>
  <si>
    <t>https://t.co/zPEXX5x8uV</t>
  </si>
  <si>
    <t>https://t.co/3GfYVYYg6N</t>
  </si>
  <si>
    <t>https://t.co/jaJr96RmVN</t>
  </si>
  <si>
    <t>https://t.co/1jahY9hnl5</t>
  </si>
  <si>
    <t>https://t.co/JwBCiWE6rZ</t>
  </si>
  <si>
    <t>https://t.co/Ep8OvfKDLQ</t>
  </si>
  <si>
    <t>https://t.co/VHOu5N0uQt</t>
  </si>
  <si>
    <t>https://t.co/Zit7wsQJFQ</t>
  </si>
  <si>
    <t>https://t.co/kijUQZ5wJR</t>
  </si>
  <si>
    <t>https://t.co/pDokL6kI9t</t>
  </si>
  <si>
    <t>https://t.co/Ci8CtxaeL9</t>
  </si>
  <si>
    <t>https://t.co/EMQFELfEHW</t>
  </si>
  <si>
    <t>https://t.co/z96ZdBaEqu</t>
  </si>
  <si>
    <t>https://t.co/3wRPwLsTtW</t>
  </si>
  <si>
    <t>https://t.co/F664Zdwx1e</t>
  </si>
  <si>
    <t>https://t.co/Xp5hd1Xf3o</t>
  </si>
  <si>
    <t>https://t.co/xVq0Ukvrt3</t>
  </si>
  <si>
    <t>https://t.co/ul1KYmXRqz</t>
  </si>
  <si>
    <t>http://t.co/8yuW2GniaQ</t>
  </si>
  <si>
    <t>http://t.co/ShAFUy9wM8</t>
  </si>
  <si>
    <t>https://t.co/ZGWm13xQCd</t>
  </si>
  <si>
    <t>https://t.co/gS82zMxVZU</t>
  </si>
  <si>
    <t>http://t.co/oNpyfeKkIt</t>
  </si>
  <si>
    <t>https://t.co/6lZCSLvbV5</t>
  </si>
  <si>
    <t>http://t.co/fbiHrOJgj7</t>
  </si>
  <si>
    <t>http://t.co/Ao3Rh2T7ox</t>
  </si>
  <si>
    <t>https://t.co/XiVmk9Dfqo</t>
  </si>
  <si>
    <t>https://t.co/K5HYVAFVBD</t>
  </si>
  <si>
    <t>https://t.co/1LaElpW1iv</t>
  </si>
  <si>
    <t>https://t.co/sPqfNjxd0d</t>
  </si>
  <si>
    <t>https://t.co/WVpT7fiGTB</t>
  </si>
  <si>
    <t>https://t.co/H9wGyC7Jvb</t>
  </si>
  <si>
    <t>https://t.co/U0d27K8QGh</t>
  </si>
  <si>
    <t>https://t.co/bzqQb68pm2</t>
  </si>
  <si>
    <t>https://t.co/4x7sjktW5u</t>
  </si>
  <si>
    <t>https://t.co/BfamN6Qi1w</t>
  </si>
  <si>
    <t>https://t.co/rWsAmp8HN7</t>
  </si>
  <si>
    <t>https://t.co/Wkc7AXsCrl</t>
  </si>
  <si>
    <t>https://t.co/sPCWsnME9b</t>
  </si>
  <si>
    <t>https://t.co/tTXKV3nwYx</t>
  </si>
  <si>
    <t>http://t.co/UbawzCtN4Z</t>
  </si>
  <si>
    <t>https://t.co/fvySWDOhnI</t>
  </si>
  <si>
    <t>https://t.co/ojNqUQH6Zj</t>
  </si>
  <si>
    <t>http://t.co/UxyQtRtFeQ</t>
  </si>
  <si>
    <t>http://t.co/vGj0FwxQDi</t>
  </si>
  <si>
    <t>https://t.co/N2ZyWWhOQN</t>
  </si>
  <si>
    <t>https://t.co/WJIHwuS7Sr</t>
  </si>
  <si>
    <t>http://t.co/jUe8I7L32n</t>
  </si>
  <si>
    <t>https://t.co/i4spcePMBR</t>
  </si>
  <si>
    <t>https://t.co/RIZ7jrtsei</t>
  </si>
  <si>
    <t>http://t.co/agK8mvyINj</t>
  </si>
  <si>
    <t>https://t.co/NM53caJIly</t>
  </si>
  <si>
    <t>http://t.co/EfpGMnDXwB</t>
  </si>
  <si>
    <t>http://t.co/O91m0cV74O</t>
  </si>
  <si>
    <t>http://t.co/QKagYtUpIC</t>
  </si>
  <si>
    <t>http://t.co/TcArzHb8l4</t>
  </si>
  <si>
    <t>https://t.co/T7hgGBULma</t>
  </si>
  <si>
    <t>https://t.co/YQ2ZVAdmes</t>
  </si>
  <si>
    <t>https://t.co/eUAorXU6be</t>
  </si>
  <si>
    <t>https://t.co/6oYXOYtRzM</t>
  </si>
  <si>
    <t>https://t.co/2AZUegbVsJ</t>
  </si>
  <si>
    <t>https://t.co/5847rK93pq</t>
  </si>
  <si>
    <t>https://t.co/nTUJH06Iu6</t>
  </si>
  <si>
    <t>http://t.co/6O0NnhaG5v</t>
  </si>
  <si>
    <t>https://t.co/TxQg1OnFt2</t>
  </si>
  <si>
    <t>https://t.co/sUshS1AIhL</t>
  </si>
  <si>
    <t>https://t.co/gJzSriVXoF</t>
  </si>
  <si>
    <t>https://t.co/gFkvn8uvq4</t>
  </si>
  <si>
    <t>https://t.co/MaQ6lTulaR</t>
  </si>
  <si>
    <t>https://t.co/Xf68rg8DVc</t>
  </si>
  <si>
    <t>https://t.co/49hweaNliI</t>
  </si>
  <si>
    <t>https://t.co/ddXpVRmev7</t>
  </si>
  <si>
    <t>http://t.co/wXYCPHbASE</t>
  </si>
  <si>
    <t>https://t.co/08R2aXJdTS</t>
  </si>
  <si>
    <t>http://t.co/6HhqE3ZwoJ</t>
  </si>
  <si>
    <t>https://t.co/8y3q9utDE1</t>
  </si>
  <si>
    <t>https://t.co/YiwO7bI1g1</t>
  </si>
  <si>
    <t>https://t.co/8YSl2PsdEL</t>
  </si>
  <si>
    <t>http://t.co/IhkzjqyLzI</t>
  </si>
  <si>
    <t>https://t.co/fs02Z2aEdu</t>
  </si>
  <si>
    <t>https://t.co/x0RGDduK46</t>
  </si>
  <si>
    <t>https://t.co/EXUscpzwnW</t>
  </si>
  <si>
    <t>https://t.co/wWJYas4mZS</t>
  </si>
  <si>
    <t>https://t.co/R0d08s9QMR</t>
  </si>
  <si>
    <t>https://t.co/Kik4dIdO2P</t>
  </si>
  <si>
    <t>https://t.co/RvrBz0iuRE</t>
  </si>
  <si>
    <t>http://t.co/gAiZvPidia</t>
  </si>
  <si>
    <t>https://t.co/t5yFhCPjxh</t>
  </si>
  <si>
    <t>https://t.co/aX9XTkAZnX</t>
  </si>
  <si>
    <t>https://t.co/lj4gRM01Eo</t>
  </si>
  <si>
    <t>https://t.co/qPb0Tn0QLT</t>
  </si>
  <si>
    <t>https://t.co/uFEKFF3res</t>
  </si>
  <si>
    <t>https://t.co/KklT2fKZd4</t>
  </si>
  <si>
    <t>https://t.co/rhpEceD05X</t>
  </si>
  <si>
    <t>https://t.co/2wgBeCVP2G</t>
  </si>
  <si>
    <t>https://t.co/mWUmCD92Gk</t>
  </si>
  <si>
    <t>https://t.co/UrDN3bcXs2</t>
  </si>
  <si>
    <t>http://t.co/7c1dHpWtbd</t>
  </si>
  <si>
    <t>https://t.co/ZSb2NHCdG9</t>
  </si>
  <si>
    <t>https://t.co/q3cfdYGaj2</t>
  </si>
  <si>
    <t>https://t.co/cK4JQsbp5H</t>
  </si>
  <si>
    <t>https://t.co/OSFv34Yvyv</t>
  </si>
  <si>
    <t>https://t.co/8xZYs1B2FA</t>
  </si>
  <si>
    <t>https://t.co/tEkFsxqxb5</t>
  </si>
  <si>
    <t>https://t.co/YOHzwLXIKC</t>
  </si>
  <si>
    <t>https://t.co/OOyv7VDfyk</t>
  </si>
  <si>
    <t>https://t.co/Ss1ltL9FvE</t>
  </si>
  <si>
    <t>https://t.co/8SxGGSSgdt</t>
  </si>
  <si>
    <t>https://t.co/N1qEK90ozW</t>
  </si>
  <si>
    <t>http://t.co/TFT3smBBJ7</t>
  </si>
  <si>
    <t>http://t.co/bwcY1pdFXM</t>
  </si>
  <si>
    <t>http://t.co/5L8MQgid8T</t>
  </si>
  <si>
    <t>http://t.co/H6P1WyTOvd</t>
  </si>
  <si>
    <t>https://t.co/u6qXJ8J6Nl</t>
  </si>
  <si>
    <t>https://t.co/PRyQ30ompL</t>
  </si>
  <si>
    <t>http://t.co/wfitK0KYql</t>
  </si>
  <si>
    <t>https://t.co/z7tDUGvDVw</t>
  </si>
  <si>
    <t>https://t.co/BA0wDXIgip</t>
  </si>
  <si>
    <t>http://t.co/MWRt2G7NwA</t>
  </si>
  <si>
    <t>https://t.co/Bjo2XTKS4N</t>
  </si>
  <si>
    <t>https://t.co/pvldRnOil7</t>
  </si>
  <si>
    <t>https://t.co/SxtRyG2WtW</t>
  </si>
  <si>
    <t>https://t.co/B6nbcjxTSo</t>
  </si>
  <si>
    <t>https://t.co/avccimRt41</t>
  </si>
  <si>
    <t>https://t.co/fJdxvzTc6L</t>
  </si>
  <si>
    <t>https://t.co/ZD4W38Vt3d</t>
  </si>
  <si>
    <t>https://t.co/PGj5wdpX6K</t>
  </si>
  <si>
    <t>https://t.co/ZOibWOFvpm</t>
  </si>
  <si>
    <t>https://t.co/fQ6Bweneh4</t>
  </si>
  <si>
    <t>https://t.co/IDhnwdQYFy</t>
  </si>
  <si>
    <t>http://t.co/gOP41FiEQk</t>
  </si>
  <si>
    <t>https://t.co/Ha3dvO1m3s</t>
  </si>
  <si>
    <t>http://t.co/eu7pYmkoLp</t>
  </si>
  <si>
    <t>https://t.co/1MRX2nYlUz</t>
  </si>
  <si>
    <t>https://t.co/XZTwGYjOei</t>
  </si>
  <si>
    <t>https://t.co/zOv7AgvrvD</t>
  </si>
  <si>
    <t>http://t.co/gH9y5sxgzq</t>
  </si>
  <si>
    <t>https://t.co/y0Wtt3GO6u</t>
  </si>
  <si>
    <t>https://t.co/SQKVw9TJRU</t>
  </si>
  <si>
    <t>https://t.co/vFrNzHR9W7</t>
  </si>
  <si>
    <t>https://t.co/hp8F1glk2X</t>
  </si>
  <si>
    <t>https://t.co/lhoJ5mXNaf</t>
  </si>
  <si>
    <t>http://t.co/0hMkp8mZ3c</t>
  </si>
  <si>
    <t>https://t.co/p8Wgp9za2n</t>
  </si>
  <si>
    <t>https://t.co/utZHrYeMGG</t>
  </si>
  <si>
    <t>https://t.co/lSMc1QXATO</t>
  </si>
  <si>
    <t>http://t.co/Ou9Y7cpwPC</t>
  </si>
  <si>
    <t>https://t.co/7NQhn9PzKc</t>
  </si>
  <si>
    <t>http://t.co/Z5OB2y5H2I</t>
  </si>
  <si>
    <t>https://t.co/LpazHaDcyh</t>
  </si>
  <si>
    <t>http://t.co/pzfg5ofcBM</t>
  </si>
  <si>
    <t>https://t.co/lHT1x5GDGf</t>
  </si>
  <si>
    <t>https://t.co/Qe7TwX1lSX</t>
  </si>
  <si>
    <t>https://t.co/7rfbLFIYhH</t>
  </si>
  <si>
    <t>https://t.co/JnY4q5QalZ</t>
  </si>
  <si>
    <t>http://t.co/BjsVFOmax7</t>
  </si>
  <si>
    <t>https://t.co/OkjP754WIP</t>
  </si>
  <si>
    <t>http://t.co/UqmYruzutM</t>
  </si>
  <si>
    <t>https://t.co/FTYVTp7lzl</t>
  </si>
  <si>
    <t>https://t.co/mRhPgyz3Fx</t>
  </si>
  <si>
    <t>https://t.co/Luf8gLgimE</t>
  </si>
  <si>
    <t>https://t.co/ZRlRVesAbx</t>
  </si>
  <si>
    <t>https://t.co/ec6qbr6yUA</t>
  </si>
  <si>
    <t>https://t.co/3XYhaeJRAZ</t>
  </si>
  <si>
    <t>https://t.co/CaHnLuwO5L</t>
  </si>
  <si>
    <t>https://t.co/uOPz1CmrNm</t>
  </si>
  <si>
    <t>https://t.co/c6Gc30LYhs</t>
  </si>
  <si>
    <t>https://t.co/TIGUW7cfDf</t>
  </si>
  <si>
    <t>https://t.co/m7pnINeJM4</t>
  </si>
  <si>
    <t>https://t.co/ObbPZVcy5w</t>
  </si>
  <si>
    <t>http://t.co/PoMNcIfRez</t>
  </si>
  <si>
    <t>https://t.co/keCXfp3iO0</t>
  </si>
  <si>
    <t>https://t.co/kk0xCaTTdO</t>
  </si>
  <si>
    <t>http://pbs.twimg.com/profile_images/1065751969699028992/yx4shSOR_normal.jpg</t>
  </si>
  <si>
    <t>http://pbs.twimg.com/profile_images/1024729707965820930/YXS063Kq_normal.jpg</t>
  </si>
  <si>
    <t>http://pbs.twimg.com/profile_images/1121308567389331456/R_DJqf2f_normal.jpg</t>
  </si>
  <si>
    <t>http://pbs.twimg.com/profile_images/980992381829959681/wOyls-Kv_normal.jpg</t>
  </si>
  <si>
    <t>http://pbs.twimg.com/profile_images/1038461999796166656/3CmqhN9t_normal.jpg</t>
  </si>
  <si>
    <t>http://pbs.twimg.com/profile_images/1137031977175928833/X0ngo_1h_normal.jpg</t>
  </si>
  <si>
    <t>http://pbs.twimg.com/profile_images/942158893999783942/bcBz4amp_normal.jpg</t>
  </si>
  <si>
    <t>http://pbs.twimg.com/profile_images/1119955835810209792/h3oRDk-O_normal.jpg</t>
  </si>
  <si>
    <t>http://pbs.twimg.com/profile_images/931529810467155969/nqeZG9P9_normal.jpg</t>
  </si>
  <si>
    <t>http://pbs.twimg.com/profile_images/799444097811484672/h7QfoYE8_normal.jpg</t>
  </si>
  <si>
    <t>http://pbs.twimg.com/profile_images/1123812763007115275/uNFre9bY_normal.jpg</t>
  </si>
  <si>
    <t>http://pbs.twimg.com/profile_images/1110199688119177216/mCjs5gKp_normal.png</t>
  </si>
  <si>
    <t>http://pbs.twimg.com/profile_images/1098326221497208837/DsmirXX3_normal.png</t>
  </si>
  <si>
    <t>http://pbs.twimg.com/profile_images/1006753845/1130222868_176_normal.jpg</t>
  </si>
  <si>
    <t>http://pbs.twimg.com/profile_images/861276117877088257/4nlzuZM6_normal.jpg</t>
  </si>
  <si>
    <t>http://pbs.twimg.com/profile_images/1009179900736045058/imnk1jfr_normal.jpg</t>
  </si>
  <si>
    <t>http://pbs.twimg.com/profile_images/886748593163513856/a5jdb4NR_normal.jpg</t>
  </si>
  <si>
    <t>http://pbs.twimg.com/profile_images/1039540137493811200/6W4yz5om_normal.jpg</t>
  </si>
  <si>
    <t>http://pbs.twimg.com/profile_images/933983111515316225/aCwrL3as_normal.jpg</t>
  </si>
  <si>
    <t>http://pbs.twimg.com/profile_images/1122168704089722880/1Tukx1CN_normal.jpg</t>
  </si>
  <si>
    <t>http://pbs.twimg.com/profile_images/1048670265750773760/_pLDUNf1_normal.jpg</t>
  </si>
  <si>
    <t>http://pbs.twimg.com/profile_images/808522002877149184/hL-xcF7K_normal.jpg</t>
  </si>
  <si>
    <t>http://pbs.twimg.com/profile_images/902220282886270976/AUtZsu-i_normal.jpg</t>
  </si>
  <si>
    <t>http://pbs.twimg.com/profile_images/687797811585368064/gpkpJmUt_normal.jpg</t>
  </si>
  <si>
    <t>http://pbs.twimg.com/profile_images/1589642780/Gonzo35_normal.jpg</t>
  </si>
  <si>
    <t>http://pbs.twimg.com/profile_images/3576258231/4d7ed62275bfdf34ee701074ba19e1fd_normal.jpeg</t>
  </si>
  <si>
    <t>http://pbs.twimg.com/profile_images/1116293919564816386/9DPNQ72r_normal.jpg</t>
  </si>
  <si>
    <t>http://pbs.twimg.com/profile_images/2827998324/b701e3388e9184e21678e50235994808_normal.png</t>
  </si>
  <si>
    <t>http://pbs.twimg.com/profile_images/730220798355505154/hyvCrja2_normal.jpg</t>
  </si>
  <si>
    <t>http://pbs.twimg.com/profile_images/1045412243238719489/KxvNYEwD_normal.jpg</t>
  </si>
  <si>
    <t>http://pbs.twimg.com/profile_images/1109915427/OS_2010_normal.JPG</t>
  </si>
  <si>
    <t>http://pbs.twimg.com/profile_images/1076345433251753985/SIIN4bFC_normal.jpg</t>
  </si>
  <si>
    <t>http://pbs.twimg.com/profile_images/712453769452072961/33hFSUBB_normal.jpg</t>
  </si>
  <si>
    <t>http://pbs.twimg.com/profile_images/1119401977967009792/73F38bRL_normal.png</t>
  </si>
  <si>
    <t>http://pbs.twimg.com/profile_images/1138083683439710208/KXS-ES2S_normal.jpg</t>
  </si>
  <si>
    <t>http://pbs.twimg.com/profile_images/1130416513800953856/yPo5EpOm_normal.png</t>
  </si>
  <si>
    <t>http://pbs.twimg.com/profile_images/931736641231876096/znkKfxd6_normal.jpg</t>
  </si>
  <si>
    <t>http://pbs.twimg.com/profile_images/480191794806669312/UO2PuKfS_normal.jpeg</t>
  </si>
  <si>
    <t>http://pbs.twimg.com/profile_images/792429460825972736/WgoEyZ2q_normal.jpg</t>
  </si>
  <si>
    <t>http://pbs.twimg.com/profile_images/1131188837156306944/Kc32FMmE_normal.jpg</t>
  </si>
  <si>
    <t>http://pbs.twimg.com/profile_images/1058974231202021376/yXlX24QT_normal.jpg</t>
  </si>
  <si>
    <t>http://pbs.twimg.com/profile_images/1104209462087372801/8JdqS0F-_normal.jpg</t>
  </si>
  <si>
    <t>http://pbs.twimg.com/profile_images/713051695/1_normal.jpg</t>
  </si>
  <si>
    <t>http://pbs.twimg.com/profile_images/1143201014050217984/KQiDwGGX_normal.jpg</t>
  </si>
  <si>
    <t>http://pbs.twimg.com/profile_images/1143725140930437120/O8btKyQS_normal.jpg</t>
  </si>
  <si>
    <t>http://pbs.twimg.com/profile_images/996196541844082688/2ReHJd0P_normal.jpg</t>
  </si>
  <si>
    <t>http://pbs.twimg.com/profile_images/926429764080095233/RIKmC4ys_normal.jpg</t>
  </si>
  <si>
    <t>http://pbs.twimg.com/profile_images/549152766/FO_Mini_normal.jpg</t>
  </si>
  <si>
    <t>http://pbs.twimg.com/profile_images/378800000085484292/64c8242f9c857de897948ea4caef48a6_normal.jpeg</t>
  </si>
  <si>
    <t>http://pbs.twimg.com/profile_images/1057110221728796672/TauYO3LO_normal.jpg</t>
  </si>
  <si>
    <t>http://pbs.twimg.com/profile_images/616056678069374976/rfVOaEfn_normal.png</t>
  </si>
  <si>
    <t>http://pbs.twimg.com/profile_images/432964519384465408/LD0lFLop_normal.jpeg</t>
  </si>
  <si>
    <t>http://pbs.twimg.com/profile_images/1142289732514172934/vpSvQ_sj_normal.jpg</t>
  </si>
  <si>
    <t>http://pbs.twimg.com/profile_images/1025392375718244353/HbOhN-Zq_normal.jpg</t>
  </si>
  <si>
    <t>http://pbs.twimg.com/profile_images/724079913163071489/6I792HQK_normal.jpg</t>
  </si>
  <si>
    <t>http://pbs.twimg.com/profile_images/991631357/Screen_shot_2010-02-03_at_11.21.45_AM_normal.png</t>
  </si>
  <si>
    <t>http://pbs.twimg.com/profile_images/1064734561429409792/3Y1jQNvp_normal.jpg</t>
  </si>
  <si>
    <t>http://pbs.twimg.com/profile_images/1025232086481825792/Bwivvd4B_normal.jpg</t>
  </si>
  <si>
    <t>http://pbs.twimg.com/profile_images/1572273372/Chrysta_20Dick_jpg_normal.jpg</t>
  </si>
  <si>
    <t>http://pbs.twimg.com/profile_images/704638080813289472/qzHLRHKi_normal.jpg</t>
  </si>
  <si>
    <t>http://pbs.twimg.com/profile_images/588531058850725888/jjLIj-Kh_normal.jpg</t>
  </si>
  <si>
    <t>http://pbs.twimg.com/profile_images/1009626329564762112/nIDgH2bH_normal.jpg</t>
  </si>
  <si>
    <t>http://pbs.twimg.com/profile_images/1163340815/top_cat_normal.jpg</t>
  </si>
  <si>
    <t>http://pbs.twimg.com/profile_images/2370226047/9wg3lvl94xng77a58hsm_normal.jpeg</t>
  </si>
  <si>
    <t>http://pbs.twimg.com/profile_images/1081182924970573824/6LZZ1KVJ_normal.jpg</t>
  </si>
  <si>
    <t>http://pbs.twimg.com/profile_images/1112356477866373120/u73Ut3iL_normal.jpg</t>
  </si>
  <si>
    <t>http://pbs.twimg.com/profile_images/895287892603482112/0kmjgyGv_normal.jpg</t>
  </si>
  <si>
    <t>http://pbs.twimg.com/profile_images/1024131151063994369/8-3-epdI_normal.jpg</t>
  </si>
  <si>
    <t>http://pbs.twimg.com/profile_images/840240099359088641/woNj5jYa_normal.jpg</t>
  </si>
  <si>
    <t>http://pbs.twimg.com/profile_images/1087390138089512961/NpcFbYGL_normal.jpg</t>
  </si>
  <si>
    <t>http://pbs.twimg.com/profile_images/3608274585/03f086c16c0e0a5fc501d8e630986768_normal.jpeg</t>
  </si>
  <si>
    <t>http://pbs.twimg.com/profile_images/1079097146564055040/LaPQC7Pr_normal.jpg</t>
  </si>
  <si>
    <t>http://pbs.twimg.com/profile_images/1126835294857302016/T-msizsk_normal.png</t>
  </si>
  <si>
    <t>http://pbs.twimg.com/profile_images/978376303492542465/W9uIdOfE_normal.jpg</t>
  </si>
  <si>
    <t>http://pbs.twimg.com/profile_images/1005928043473498117/NVSR-j21_normal.jpg</t>
  </si>
  <si>
    <t>http://pbs.twimg.com/profile_images/1124970440646987776/F0__LaNI_normal.jpg</t>
  </si>
  <si>
    <t>http://pbs.twimg.com/profile_images/1011404876205756418/0tz8fZt3_normal.jpg</t>
  </si>
  <si>
    <t>http://pbs.twimg.com/profile_images/1125482302715248640/M5bmwO_W_normal.png</t>
  </si>
  <si>
    <t>http://pbs.twimg.com/profile_images/1106889522124599296/XnF3jIWL_normal.jpg</t>
  </si>
  <si>
    <t>http://pbs.twimg.com/profile_images/378800000368466432/203227120ef9830f85dc7c8a69814a09_normal.jpeg</t>
  </si>
  <si>
    <t>http://pbs.twimg.com/profile_images/2026716255/o2cXf_normal.jpg</t>
  </si>
  <si>
    <t>http://pbs.twimg.com/profile_images/1118261777769336836/WXgKh7EW_normal.png</t>
  </si>
  <si>
    <t>http://pbs.twimg.com/profile_images/1060019467059572739/DgAu2XEg_normal.jpg</t>
  </si>
  <si>
    <t>http://pbs.twimg.com/profile_images/1088840653075869696/6xDyD6lK_normal.jpg</t>
  </si>
  <si>
    <t>http://pbs.twimg.com/profile_images/932718618533613568/WmEMIfQI_normal.jpg</t>
  </si>
  <si>
    <t>http://pbs.twimg.com/profile_images/1105103518879363072/czUmXNeq_normal.jpg</t>
  </si>
  <si>
    <t>http://pbs.twimg.com/profile_images/1796101126/image_normal.jpg</t>
  </si>
  <si>
    <t>http://pbs.twimg.com/profile_images/1126751607104794624/_El5cBwQ_normal.png</t>
  </si>
  <si>
    <t>http://pbs.twimg.com/profile_images/745019549708214272/kUAviqjE_normal.jpg</t>
  </si>
  <si>
    <t>http://pbs.twimg.com/profile_images/2144139021/Treasured-Locks-square-for-web_normal.jpg</t>
  </si>
  <si>
    <t>http://pbs.twimg.com/profile_images/512063280353779713/ID2dnnel_normal.jpeg</t>
  </si>
  <si>
    <t>http://pbs.twimg.com/profile_images/626143437067169792/Xgnn7fri_normal.jpg</t>
  </si>
  <si>
    <t>http://pbs.twimg.com/profile_images/1115062286954246144/DTMKoFLv_normal.png</t>
  </si>
  <si>
    <t>http://pbs.twimg.com/profile_images/1140287927110569984/Y3qabSMj_normal.png</t>
  </si>
  <si>
    <t>http://pbs.twimg.com/profile_images/1105978943981735936/qreKBea8_normal.jpg</t>
  </si>
  <si>
    <t>http://pbs.twimg.com/profile_images/1033931069609791489/FLj1i2yQ_normal.jpg</t>
  </si>
  <si>
    <t>http://pbs.twimg.com/profile_images/1076796156041031680/8Dx15qtL_normal.jpg</t>
  </si>
  <si>
    <t>http://pbs.twimg.com/profile_images/725355625752862724/RRAGrQ7u_normal.jpg</t>
  </si>
  <si>
    <t>http://pbs.twimg.com/profile_images/701493598722899972/cNJdA1k0_normal.jpg</t>
  </si>
  <si>
    <t>http://pbs.twimg.com/profile_images/57262201/joequai_normal.jpg</t>
  </si>
  <si>
    <t>http://pbs.twimg.com/profile_images/610560286446194688/Vj7SDZa0_normal.png</t>
  </si>
  <si>
    <t>http://pbs.twimg.com/profile_images/1098776803173457920/tdSzgRd2_normal.jpg</t>
  </si>
  <si>
    <t>http://pbs.twimg.com/profile_images/899326535781449728/mknXsa1C_normal.jpg</t>
  </si>
  <si>
    <t>http://pbs.twimg.com/profile_images/2070987717/Synergy_Logo_Main_normal.png</t>
  </si>
  <si>
    <t>http://pbs.twimg.com/profile_images/1131152039780769793/XhTGMxro_normal.jpg</t>
  </si>
  <si>
    <t>http://pbs.twimg.com/profile_images/1109074224243793922/Qelm0Te6_normal.png</t>
  </si>
  <si>
    <t>http://pbs.twimg.com/profile_images/559538975820369921/Oh-CYhGJ_normal.jpeg</t>
  </si>
  <si>
    <t>http://pbs.twimg.com/profile_images/1134860563371085825/dPoQJWHZ_normal.jpg</t>
  </si>
  <si>
    <t>http://pbs.twimg.com/profile_images/1114912955022360582/LJh06KT1_normal.jpg</t>
  </si>
  <si>
    <t>http://pbs.twimg.com/profile_images/1098948549063163905/wrsyG6uC_normal.png</t>
  </si>
  <si>
    <t>http://pbs.twimg.com/profile_images/881747825943433216/yXP6Lp6P_normal.jpg</t>
  </si>
  <si>
    <t>http://pbs.twimg.com/profile_images/658006329156608000/0SJRN5Jh_normal.jpg</t>
  </si>
  <si>
    <t>http://pbs.twimg.com/profile_images/727128574184968192/YCk4vXRj_normal.jpg</t>
  </si>
  <si>
    <t>http://pbs.twimg.com/profile_images/1142310432042098689/7UVInN7Y_normal.png</t>
  </si>
  <si>
    <t>http://pbs.twimg.com/profile_images/1087253719702478848/x7XZo2xv_normal.jpg</t>
  </si>
  <si>
    <t>http://pbs.twimg.com/profile_images/959054671884292102/ZZoUDa4k_normal.jpg</t>
  </si>
  <si>
    <t>http://pbs.twimg.com/profile_images/824935014039040001/WHiPg989_normal.jpg</t>
  </si>
  <si>
    <t>http://pbs.twimg.com/profile_images/1129273270987939840/flddrsh7_normal.png</t>
  </si>
  <si>
    <t>http://pbs.twimg.com/profile_images/1083133636835241984/kqMRmal-_normal.jpg</t>
  </si>
  <si>
    <t>http://pbs.twimg.com/profile_images/821886556663386112/ILBgjlR__normal.jpg</t>
  </si>
  <si>
    <t>http://pbs.twimg.com/profile_images/1030179767675494400/BN4MAUqn_normal.jpg</t>
  </si>
  <si>
    <t>http://pbs.twimg.com/profile_images/1007992035658354691/p7WryeFc_normal.jpg</t>
  </si>
  <si>
    <t>http://pbs.twimg.com/profile_images/1127882369602662400/3aE8zmcN_normal.jpg</t>
  </si>
  <si>
    <t>http://pbs.twimg.com/profile_images/568013165309349889/S2lR1m8s_normal.jpeg</t>
  </si>
  <si>
    <t>http://pbs.twimg.com/profile_images/378800000271905123/f41c57595b676112dcfe396fef64d8b8_normal.jpeg</t>
  </si>
  <si>
    <t>http://pbs.twimg.com/profile_images/1636981339/54A4i68k_normal</t>
  </si>
  <si>
    <t>http://pbs.twimg.com/profile_images/998189643962068992/aZ9b5lZq_normal.jpg</t>
  </si>
  <si>
    <t>http://pbs.twimg.com/profile_images/1111563777936363520/kMVVeq5I_normal.jpg</t>
  </si>
  <si>
    <t>http://pbs.twimg.com/profile_images/1117596310348152833/pqgoaYNm_normal.jpg</t>
  </si>
  <si>
    <t>http://pbs.twimg.com/profile_images/1121147441259130880/aas3LDDh_normal.jpg</t>
  </si>
  <si>
    <t>http://pbs.twimg.com/profile_images/990341181769908224/bFnpvQID_normal.jpg</t>
  </si>
  <si>
    <t>http://pbs.twimg.com/profile_images/891222401756934144/SGZ3LwhF_normal.jpg</t>
  </si>
  <si>
    <t>http://pbs.twimg.com/profile_images/593468380428017664/HOnfuqFL_normal.jpg</t>
  </si>
  <si>
    <t>http://pbs.twimg.com/profile_images/818984570901012480/NKQi2wto_normal.jpg</t>
  </si>
  <si>
    <t>http://pbs.twimg.com/profile_images/847226989287063553/w8ko3Iez_normal.jpg</t>
  </si>
  <si>
    <t>http://pbs.twimg.com/profile_images/1135312797896708096/erd9bP5E_normal.jpg</t>
  </si>
  <si>
    <t>http://pbs.twimg.com/profile_images/588848465947557888/5CAp5MWC_normal.jpg</t>
  </si>
  <si>
    <t>http://pbs.twimg.com/profile_images/1646033571/Hyptalk-Profile_normal.jpg</t>
  </si>
  <si>
    <t>http://pbs.twimg.com/profile_images/946897265255313408/n86JtPqa_normal.jpg</t>
  </si>
  <si>
    <t>http://pbs.twimg.com/profile_images/770267636940824576/jiDLwxf9_normal.jpg</t>
  </si>
  <si>
    <t>http://pbs.twimg.com/profile_images/438924484897013760/L5m34iea_normal.jpeg</t>
  </si>
  <si>
    <t>http://pbs.twimg.com/profile_images/1128408131262930946/O4_VkFUK_normal.jpg</t>
  </si>
  <si>
    <t>http://pbs.twimg.com/profile_images/875782063818809345/cbCR7w5R_normal.jpg</t>
  </si>
  <si>
    <t>http://pbs.twimg.com/profile_images/1034807645251747840/1w5RonQy_normal.jpg</t>
  </si>
  <si>
    <t>http://pbs.twimg.com/profile_images/1089957236221329409/rsMZ82D3_normal.jpg</t>
  </si>
  <si>
    <t>http://pbs.twimg.com/profile_images/952572984727777282/B03wW2O4_normal.jpg</t>
  </si>
  <si>
    <t>http://pbs.twimg.com/profile_images/1103973650867372032/9NXIT48x_normal.jpg</t>
  </si>
  <si>
    <t>http://pbs.twimg.com/profile_images/865722011019911168/xXG4ufFi_normal.jpg</t>
  </si>
  <si>
    <t>http://pbs.twimg.com/profile_images/971814335331762176/Yqq5BCY8_normal.jpg</t>
  </si>
  <si>
    <t>http://pbs.twimg.com/profile_images/1044379131708792832/mGTWUwtL_normal.jpg</t>
  </si>
  <si>
    <t>http://pbs.twimg.com/profile_images/849091789223055361/J0FRJAl1_normal.jpg</t>
  </si>
  <si>
    <t>http://pbs.twimg.com/profile_images/1027737349797699584/wZDV1y35_normal.jpg</t>
  </si>
  <si>
    <t>http://pbs.twimg.com/profile_images/1080269173761044480/WY_9DXc0_normal.jpg</t>
  </si>
  <si>
    <t>http://pbs.twimg.com/profile_images/1056414699418398720/dHIpSrr9_normal.jpg</t>
  </si>
  <si>
    <t>http://pbs.twimg.com/profile_images/624411814898593792/qe3i3-Vn_normal.jpg</t>
  </si>
  <si>
    <t>http://pbs.twimg.com/profile_images/766997294440914946/Mq78S9wV_normal.jpg</t>
  </si>
  <si>
    <t>http://pbs.twimg.com/profile_images/1018501221001367552/vrgUvTpk_normal.jpg</t>
  </si>
  <si>
    <t>http://pbs.twimg.com/profile_images/893107534323568640/5W9G72jT_normal.jpg</t>
  </si>
  <si>
    <t>http://pbs.twimg.com/profile_images/783807614362738688/Z3o7wpP0_normal.jpg</t>
  </si>
  <si>
    <t>http://pbs.twimg.com/profile_images/1020307034300919808/WgI4Nj0D_normal.jpg</t>
  </si>
  <si>
    <t>http://pbs.twimg.com/profile_images/1527929745/New_Photo_normal.jpg</t>
  </si>
  <si>
    <t>http://pbs.twimg.com/profile_images/1112425268130529280/yx9-qjlk_normal.jpg</t>
  </si>
  <si>
    <t>http://pbs.twimg.com/profile_images/1128375250687877120/hgfJun3H_normal.png</t>
  </si>
  <si>
    <t>http://pbs.twimg.com/profile_images/794647822780035072/AvGZPyR4_normal.jpg</t>
  </si>
  <si>
    <t>http://pbs.twimg.com/profile_images/2928052506/7596142235222230470d91eb2f6b560b_normal.png</t>
  </si>
  <si>
    <t>http://pbs.twimg.com/profile_images/937898811078467584/tg1P5Ue5_normal.jpg</t>
  </si>
  <si>
    <t>http://pbs.twimg.com/profile_images/672583631802466304/en-fJ27B_normal.jpg</t>
  </si>
  <si>
    <t>http://pbs.twimg.com/profile_images/690494773023477760/wqppiTs5_normal.jpg</t>
  </si>
  <si>
    <t>http://pbs.twimg.com/profile_images/1034921217990582272/L5bSLsn5_normal.jpg</t>
  </si>
  <si>
    <t>http://pbs.twimg.com/profile_images/983356348099387392/DxTnicpX_normal.jpg</t>
  </si>
  <si>
    <t>http://pbs.twimg.com/profile_images/497662119513309184/0SoTQpxr_normal.jpeg</t>
  </si>
  <si>
    <t>http://pbs.twimg.com/profile_images/1109222821631266816/M3a66YVz_normal.jpg</t>
  </si>
  <si>
    <t>http://pbs.twimg.com/profile_images/579039906804023296/RWDlntRx_normal.jpeg</t>
  </si>
  <si>
    <t>http://pbs.twimg.com/profile_images/982285703659835392/--pvlTnk_normal.jpg</t>
  </si>
  <si>
    <t>http://pbs.twimg.com/profile_images/1078814022261035008/YpYTRo9x_normal.jpg</t>
  </si>
  <si>
    <t>http://pbs.twimg.com/profile_images/378800000419731116/64c9f02bcd839aa1a3f8a1d1237b3942_normal.jpeg</t>
  </si>
  <si>
    <t>http://pbs.twimg.com/profile_images/1134352299705417728/tB9L68KI_normal.jpg</t>
  </si>
  <si>
    <t>http://pbs.twimg.com/profile_images/492444643758333952/VEIQXJ1w_normal.jpeg</t>
  </si>
  <si>
    <t>http://pbs.twimg.com/profile_images/990451820483903488/3jw1qCil_normal.jpg</t>
  </si>
  <si>
    <t>http://pbs.twimg.com/profile_images/947588117896216576/T4VOljdA_normal.jpg</t>
  </si>
  <si>
    <t>http://pbs.twimg.com/profile_images/986283509949124608/hPWmoqpw_normal.jpg</t>
  </si>
  <si>
    <t>http://pbs.twimg.com/profile_images/3748720325/9998bad1f7e41fee586704aa3143f11b_normal.jpeg</t>
  </si>
  <si>
    <t>http://pbs.twimg.com/profile_images/905507149865828352/z9PAficQ_normal.jpg</t>
  </si>
  <si>
    <t>http://pbs.twimg.com/profile_images/1125452688831995905/TgY7-23m_normal.jpg</t>
  </si>
  <si>
    <t>http://pbs.twimg.com/profile_images/1039541894282465280/OV5Oh-io_normal.jpg</t>
  </si>
  <si>
    <t>http://pbs.twimg.com/profile_images/1127387985530408960/0UI2igun_normal.jpg</t>
  </si>
  <si>
    <t>http://pbs.twimg.com/profile_images/1066439657959780352/7-1tmF7i_normal.jpg</t>
  </si>
  <si>
    <t>http://pbs.twimg.com/profile_images/773378434126839808/AkzlOmS7_normal.jpg</t>
  </si>
  <si>
    <t>http://pbs.twimg.com/profile_images/504825123098984448/JY33Ymqa_normal.jpeg</t>
  </si>
  <si>
    <t>http://pbs.twimg.com/profile_images/1137220427191922688/DHQ0kX2S_normal.jpg</t>
  </si>
  <si>
    <t>http://pbs.twimg.com/profile_images/1138609154547888128/IJfLR6rv_normal.jpg</t>
  </si>
  <si>
    <t>http://pbs.twimg.com/profile_images/961261452341358594/r5zlJf-w_normal.jpg</t>
  </si>
  <si>
    <t>http://pbs.twimg.com/profile_images/2972099941/e68d158c05bd88c4928976af74358322_normal.jpeg</t>
  </si>
  <si>
    <t>http://pbs.twimg.com/profile_images/1420852402/12-13-10a_normal.jpg</t>
  </si>
  <si>
    <t>http://pbs.twimg.com/profile_images/829205060886392832/R1_nntnx_normal.jpg</t>
  </si>
  <si>
    <t>http://pbs.twimg.com/profile_images/378800000739157625/45864a3b3e81cadd101120240774d653_normal.jpeg</t>
  </si>
  <si>
    <t>http://pbs.twimg.com/profile_images/1029202466791776256/X5jrNV0K_normal.jpg</t>
  </si>
  <si>
    <t>http://pbs.twimg.com/profile_images/1130906535427825666/J1JVWchM_normal.png</t>
  </si>
  <si>
    <t>http://pbs.twimg.com/profile_images/1097251663671250944/0QJ1ZLls_normal.jpg</t>
  </si>
  <si>
    <t>http://pbs.twimg.com/profile_images/2507820634/ugpnyvchc1sq7237gvil_normal.jpeg</t>
  </si>
  <si>
    <t>http://pbs.twimg.com/profile_images/1328250869/Lee_Twitter_Profile_Pic_normal.jpg</t>
  </si>
  <si>
    <t>http://pbs.twimg.com/profile_images/378800000088616004/99e20bcb8500d0942c86fe0108205e0b_normal.jpeg</t>
  </si>
  <si>
    <t>http://pbs.twimg.com/profile_images/1082713182211235841/bm_psbh9_normal.jpg</t>
  </si>
  <si>
    <t>http://pbs.twimg.com/profile_images/1799910389/Heart_normal.jpg</t>
  </si>
  <si>
    <t>http://pbs.twimg.com/profile_images/888482282851446784/d6i8dQoV_normal.jpg</t>
  </si>
  <si>
    <t>http://pbs.twimg.com/profile_images/1096760679892246528/fM8p159m_normal.jpg</t>
  </si>
  <si>
    <t>http://pbs.twimg.com/profile_images/686384822952931328/HRNxShJg_normal.png</t>
  </si>
  <si>
    <t>http://pbs.twimg.com/profile_images/758716364609630211/zq6WtSGd_normal.jpg</t>
  </si>
  <si>
    <t>http://pbs.twimg.com/profile_images/437321930681511937/mwUPZmO4_normal.jpeg</t>
  </si>
  <si>
    <t>http://pbs.twimg.com/profile_images/878114503195467777/BVL1swoY_normal.jpg</t>
  </si>
  <si>
    <t>http://pbs.twimg.com/profile_images/1091318139395149824/x5eS9iUe_normal.jpg</t>
  </si>
  <si>
    <t>http://pbs.twimg.com/profile_images/790944806516191232/KEJ8S6gU_normal.jpg</t>
  </si>
  <si>
    <t>http://pbs.twimg.com/profile_images/378800000092093718/4ade0db4200b42a267ceb829fc6113b2_normal.jpeg</t>
  </si>
  <si>
    <t>http://pbs.twimg.com/profile_images/1104882394925010954/HuMtlr8D_normal.jpg</t>
  </si>
  <si>
    <t>http://pbs.twimg.com/profile_images/950423490250887173/eUfv1uB3_normal.jpg</t>
  </si>
  <si>
    <t>http://pbs.twimg.com/profile_images/1120921843207147520/tz_hpz3A_normal.jpg</t>
  </si>
  <si>
    <t>http://pbs.twimg.com/profile_images/1143786954087129088/GlqFjsX-_normal.jpg</t>
  </si>
  <si>
    <t>http://pbs.twimg.com/profile_images/795620138582155265/qo57iB7N_normal.jpg</t>
  </si>
  <si>
    <t>http://pbs.twimg.com/profile_images/861165227932610561/qMf89lx__normal.jpg</t>
  </si>
  <si>
    <t>http://pbs.twimg.com/profile_images/482290983221354496/fjz2Onp3_normal.jpeg</t>
  </si>
  <si>
    <t>http://pbs.twimg.com/profile_images/859646666743402496/Pt3hv4RK_normal.jpg</t>
  </si>
  <si>
    <t>http://pbs.twimg.com/profile_images/1111895452109209600/38FY2NOC_normal.jpg</t>
  </si>
  <si>
    <t>http://pbs.twimg.com/profile_images/622942022198935552/25c9zrD0_normal.jpg</t>
  </si>
  <si>
    <t>http://pbs.twimg.com/profile_images/1096915723396427776/kz_3TEkJ_normal.jpg</t>
  </si>
  <si>
    <t>http://pbs.twimg.com/profile_images/3122226119/be801a6c3419cda1c2986b2c7580fd42_normal.jpeg</t>
  </si>
  <si>
    <t>http://pbs.twimg.com/profile_images/1124490676719292417/kbYGuo_a_normal.jpg</t>
  </si>
  <si>
    <t>http://pbs.twimg.com/profile_images/1052572748252409856/tsR2_BYG_normal.jpg</t>
  </si>
  <si>
    <t>http://pbs.twimg.com/profile_images/1048693326797463552/QBDmFRUJ_normal.jpg</t>
  </si>
  <si>
    <t>http://pbs.twimg.com/profile_images/1008553568486359041/kiGF4vzo_normal.jpg</t>
  </si>
  <si>
    <t>http://pbs.twimg.com/profile_images/1115277557161762821/EU9UgjlC_normal.jpg</t>
  </si>
  <si>
    <t>http://pbs.twimg.com/profile_images/1083935049852936193/5Ybe4nS0_normal.jpg</t>
  </si>
  <si>
    <t>http://pbs.twimg.com/profile_images/1129741498302509060/ga2lIXQt_normal.jpg</t>
  </si>
  <si>
    <t>http://pbs.twimg.com/profile_images/825134045642133504/I5Em0ZHT_normal.jpg</t>
  </si>
  <si>
    <t>http://pbs.twimg.com/profile_images/3073935524/fc073998d5b8ab43b7acc1707c40216b_normal.jpeg</t>
  </si>
  <si>
    <t>http://pbs.twimg.com/profile_images/610959672250503168/Gl0el2wF_normal.jpg</t>
  </si>
  <si>
    <t>http://pbs.twimg.com/profile_images/1088198817357484032/CG-8etZ6_normal.jpg</t>
  </si>
  <si>
    <t>http://pbs.twimg.com/profile_images/213762379/la_normal.jpg</t>
  </si>
  <si>
    <t>http://pbs.twimg.com/profile_images/502683696529289216/dK7puQGc_normal.jpeg</t>
  </si>
  <si>
    <t>http://pbs.twimg.com/profile_images/746387648995004416/0mYtzqhe_normal.jpg</t>
  </si>
  <si>
    <t>http://pbs.twimg.com/profile_images/824752639741079552/GB6VmBjU_normal.jpg</t>
  </si>
  <si>
    <t>http://pbs.twimg.com/profile_images/1142839683426078721/vlpz9jzf_normal.jpg</t>
  </si>
  <si>
    <t>http://pbs.twimg.com/profile_images/913056764366528512/6cHpwZM6_normal.jpg</t>
  </si>
  <si>
    <t>http://pbs.twimg.com/profile_images/891382909747245057/GyP-qg48_normal.jpg</t>
  </si>
  <si>
    <t>http://pbs.twimg.com/profile_images/1100877127212101632/oKd1FzPO_normal.png</t>
  </si>
  <si>
    <t>http://pbs.twimg.com/profile_images/838380897183367169/xkwfOECE_normal.jpg</t>
  </si>
  <si>
    <t>http://pbs.twimg.com/profile_images/509517252103000066/0i-ij2rl_normal.jpeg</t>
  </si>
  <si>
    <t>http://pbs.twimg.com/profile_images/535605404042940416/fBs7SCXQ_normal.jpeg</t>
  </si>
  <si>
    <t>http://pbs.twimg.com/profile_images/1858918524/1E4D3B94-DAF8-40EF-AC79-36BB593830E8_normal</t>
  </si>
  <si>
    <t>http://pbs.twimg.com/profile_images/3572513306/74a5dbb0d0190554c20afa36c9ffec41_normal.png</t>
  </si>
  <si>
    <t>http://pbs.twimg.com/profile_images/932211009472946176/QHoGbU2z_normal.jpg</t>
  </si>
  <si>
    <t>http://pbs.twimg.com/profile_images/871368703543308289/U0x03FYs_normal.jpg</t>
  </si>
  <si>
    <t>http://pbs.twimg.com/profile_images/473435073790750720/tv_6T5Xh_normal.jpeg</t>
  </si>
  <si>
    <t>http://pbs.twimg.com/profile_images/860243992759345152/jazcLpTj_normal.jpg</t>
  </si>
  <si>
    <t>http://pbs.twimg.com/profile_images/463860439030317057/ZnJwesTg_normal.jpeg</t>
  </si>
  <si>
    <t>http://pbs.twimg.com/profile_images/993147490949099520/s63o1Org_normal.jpg</t>
  </si>
  <si>
    <t>http://pbs.twimg.com/profile_images/722666944751644672/hGF4YZLt_normal.jpg</t>
  </si>
  <si>
    <t>http://pbs.twimg.com/profile_images/647150040922779648/YH-KO9u5_normal.jpg</t>
  </si>
  <si>
    <t>http://pbs.twimg.com/profile_images/1117882959363579905/hWWMD9nC_normal.jpg</t>
  </si>
  <si>
    <t>http://pbs.twimg.com/profile_images/1140352728994058240/HVhclhB__normal.jpg</t>
  </si>
  <si>
    <t>http://pbs.twimg.com/profile_images/712792791244533760/D6MI2qgT_normal.jpg</t>
  </si>
  <si>
    <t>http://pbs.twimg.com/profile_images/1822855642/Slide1_-_Version_3_normal.jpg</t>
  </si>
  <si>
    <t>http://pbs.twimg.com/profile_images/1137454582513188864/U_XOIqpF_normal.jpg</t>
  </si>
  <si>
    <t>http://pbs.twimg.com/profile_images/1098245326589181953/t1CGYZ5l_normal.jpg</t>
  </si>
  <si>
    <t>http://pbs.twimg.com/profile_images/577300138776899584/ysuDTaeG_normal.jpeg</t>
  </si>
  <si>
    <t>http://pbs.twimg.com/profile_images/1034375627615363072/4U511OiQ_normal.jpg</t>
  </si>
  <si>
    <t>http://pbs.twimg.com/profile_images/1121577235419320320/g92b7b6x_normal.jpg</t>
  </si>
  <si>
    <t>http://pbs.twimg.com/profile_images/884347309898817536/eGCo6iYd_normal.jpg</t>
  </si>
  <si>
    <t>http://pbs.twimg.com/profile_images/1143688899341897728/HpSwrGmW_normal.png</t>
  </si>
  <si>
    <t>http://pbs.twimg.com/profile_images/539523967170531328/OCPHfJ7t_normal.jpeg</t>
  </si>
  <si>
    <t>http://pbs.twimg.com/profile_images/686299034588282882/ur0RaPQZ_normal.jpg</t>
  </si>
  <si>
    <t>http://pbs.twimg.com/profile_images/789718465300926465/g7OoIrWO_normal.jpg</t>
  </si>
  <si>
    <t>http://pbs.twimg.com/profile_images/1096844907573067777/J7nW6zQ3_normal.jpg</t>
  </si>
  <si>
    <t>http://pbs.twimg.com/profile_images/979146421034139648/8NigbnWE_normal.jpg</t>
  </si>
  <si>
    <t>http://pbs.twimg.com/profile_images/1053362612417716224/gcNUa3I3_normal.jpg</t>
  </si>
  <si>
    <t>http://pbs.twimg.com/profile_images/578305903142662144/vD-O4IPA_normal.jpeg</t>
  </si>
  <si>
    <t>http://pbs.twimg.com/profile_images/1753131504/009_normal.JPG</t>
  </si>
  <si>
    <t>http://pbs.twimg.com/profile_images/960632717120454656/ABtVU8cA_normal.jpg</t>
  </si>
  <si>
    <t>http://pbs.twimg.com/profile_images/529402509178454016/L8tty3_9_normal.jpeg</t>
  </si>
  <si>
    <t>http://pbs.twimg.com/profile_images/1082472954380705792/KOzN3s4V_normal.jpg</t>
  </si>
  <si>
    <t>http://pbs.twimg.com/profile_images/842627126/vm-crop-for-web_normal.jpg</t>
  </si>
  <si>
    <t>http://pbs.twimg.com/profile_images/1127098404591550464/In89orK3_normal.jpg</t>
  </si>
  <si>
    <t>http://pbs.twimg.com/profile_images/854435813240733697/2mM6Zodm_normal.jpg</t>
  </si>
  <si>
    <t>http://pbs.twimg.com/profile_images/887527972655177728/JOtOvUlS_normal.jpg</t>
  </si>
  <si>
    <t>http://pbs.twimg.com/profile_images/378800000399201014/e2aa18c3f29f645551a2018eafd39303_normal.jpeg</t>
  </si>
  <si>
    <t>http://pbs.twimg.com/profile_images/804864290863747072/vhIor0aL_normal.jpg</t>
  </si>
  <si>
    <t>http://pbs.twimg.com/profile_images/1795731905/profile_normal.png</t>
  </si>
  <si>
    <t>http://pbs.twimg.com/profile_images/822204979406577664/U-ByIl-i_normal.jpg</t>
  </si>
  <si>
    <t>http://pbs.twimg.com/profile_images/1046669343914962944/F6xG3cQB_normal.jpg</t>
  </si>
  <si>
    <t>http://pbs.twimg.com/profile_images/1092267940408369152/1pYUYlNL_normal.jpg</t>
  </si>
  <si>
    <t>http://pbs.twimg.com/profile_images/805571962537971712/T7pFE9Oi_normal.jpg</t>
  </si>
  <si>
    <t>http://pbs.twimg.com/profile_images/1062373600223727616/9ZdEUNBW_normal.jpg</t>
  </si>
  <si>
    <t>http://pbs.twimg.com/profile_images/656257715459637248/dW9T1XRW_normal.png</t>
  </si>
  <si>
    <t>http://pbs.twimg.com/profile_images/592146812217200640/BHYYICfM_normal.png</t>
  </si>
  <si>
    <t>http://pbs.twimg.com/profile_images/984706007782871041/yzemBV71_normal.jpg</t>
  </si>
  <si>
    <t>http://pbs.twimg.com/profile_images/867091278554701825/mXyruPRR_normal.jpg</t>
  </si>
  <si>
    <t>http://pbs.twimg.com/profile_images/688494404256935937/7d3ZmMDg_normal.jpg</t>
  </si>
  <si>
    <t>http://pbs.twimg.com/profile_images/722907944279523328/kmp8ogZH_normal.jpg</t>
  </si>
  <si>
    <t>http://pbs.twimg.com/profile_images/961647768799506432/G4BlQUTO_normal.jpg</t>
  </si>
  <si>
    <t>http://pbs.twimg.com/profile_images/1867679905/Ray-222_normal.jpg</t>
  </si>
  <si>
    <t>http://pbs.twimg.com/profile_images/769153987048243201/be1vFiG-_normal.jpg</t>
  </si>
  <si>
    <t>http://pbs.twimg.com/profile_images/1013433744647118848/83ofHWLx_normal.jpg</t>
  </si>
  <si>
    <t>http://pbs.twimg.com/profile_images/2807537531/6ab8d8d18d0b1ee5b18363c20e707a26_normal.jpeg</t>
  </si>
  <si>
    <t>http://pbs.twimg.com/profile_images/885521540195987457/EkWzuVOO_normal.jpg</t>
  </si>
  <si>
    <t>http://pbs.twimg.com/profile_images/634530535025582080/T3Jf72h1_normal.jpg</t>
  </si>
  <si>
    <t>http://pbs.twimg.com/profile_images/732168771062767617/_K0irq-J_normal.jpg</t>
  </si>
  <si>
    <t>http://pbs.twimg.com/profile_images/827871606680801281/6s1vwNUA_normal.jpg</t>
  </si>
  <si>
    <t>http://pbs.twimg.com/profile_images/431851257528324096/J8f2-frj_normal.jpeg</t>
  </si>
  <si>
    <t>http://pbs.twimg.com/profile_images/889074322664566785/Ph2GKerW_normal.jpg</t>
  </si>
  <si>
    <t>http://pbs.twimg.com/profile_images/888349118707499008/Y7hYWSjk_normal.jpg</t>
  </si>
  <si>
    <t>http://pbs.twimg.com/profile_images/77851272/lindsay_normal.jpg</t>
  </si>
  <si>
    <t>http://pbs.twimg.com/profile_images/2517961456/igldn2d3n42h6a4dnzbi_normal.png</t>
  </si>
  <si>
    <t>http://pbs.twimg.com/profile_images/1114815170264686592/bKOT03N5_normal.jpg</t>
  </si>
  <si>
    <t>http://pbs.twimg.com/profile_images/378800000319425243/97877a6700dae34130b6d28a8d40b5db_normal.jpeg</t>
  </si>
  <si>
    <t>http://pbs.twimg.com/profile_images/1763135243/Sunflower_normal.gif</t>
  </si>
  <si>
    <t>http://pbs.twimg.com/profile_images/1101425086236643328/jFnBdV5b_normal.jpg</t>
  </si>
  <si>
    <t>http://pbs.twimg.com/profile_images/140335620/IMG_0152_normal.JPG</t>
  </si>
  <si>
    <t>http://pbs.twimg.com/profile_images/2445847634/gn9ehoex024e8zc20usi_normal.jpeg</t>
  </si>
  <si>
    <t>http://pbs.twimg.com/profile_images/719901451946864640/XaM8ksVH_normal.jpg</t>
  </si>
  <si>
    <t>http://pbs.twimg.com/profile_images/1290177509/Nicki-Love-tw_normal.jpg</t>
  </si>
  <si>
    <t>http://pbs.twimg.com/profile_images/548813685784064000/fF18c1sr_normal.jpeg</t>
  </si>
  <si>
    <t>http://pbs.twimg.com/profile_images/1018098908663373825/ZoFw_88Y_normal.jpg</t>
  </si>
  <si>
    <t>http://pbs.twimg.com/profile_images/490114358337220608/SlNJYR7__normal.jpeg</t>
  </si>
  <si>
    <t>http://pbs.twimg.com/profile_images/554622829614751745/reGE-MOo_normal.jpeg</t>
  </si>
  <si>
    <t>http://pbs.twimg.com/profile_images/490182508659486720/pGrOnSzR_normal.png</t>
  </si>
  <si>
    <t>http://pbs.twimg.com/profile_images/964177812503621634/2HvbJbFv_normal.jpg</t>
  </si>
  <si>
    <t>http://pbs.twimg.com/profile_images/1877314314/shevi130_normal.jpg</t>
  </si>
  <si>
    <t>http://pbs.twimg.com/profile_images/1010573870447898625/MJdnUe___normal.jpg</t>
  </si>
  <si>
    <t>http://pbs.twimg.com/profile_images/1081117704982089728/eBAMpz0e_normal.jpg</t>
  </si>
  <si>
    <t>http://pbs.twimg.com/profile_images/479389341953712129/Llbj4fl6_normal.jpeg</t>
  </si>
  <si>
    <t>http://pbs.twimg.com/profile_images/1031506669505794048/PquU03z0_normal.jpg</t>
  </si>
  <si>
    <t>http://pbs.twimg.com/profile_images/1126040482738593792/Jb2yD-VX_normal.jpg</t>
  </si>
  <si>
    <t>http://pbs.twimg.com/profile_images/813181347900616704/3njELlNn_normal.jpg</t>
  </si>
  <si>
    <t>http://pbs.twimg.com/profile_images/754698221318836224/Oya9Qjbi_normal.jpg</t>
  </si>
  <si>
    <t>http://pbs.twimg.com/profile_images/2578535421/g8qkqr0zwbgx08h087om_normal.jpeg</t>
  </si>
  <si>
    <t>http://pbs.twimg.com/profile_images/1117051549992271872/grjKax07_normal.jpg</t>
  </si>
  <si>
    <t>http://pbs.twimg.com/profile_images/1047258474051076096/1uvsFnnA_normal.jpg</t>
  </si>
  <si>
    <t>http://pbs.twimg.com/profile_images/1142459863655567360/WDCstEAY_normal.jpg</t>
  </si>
  <si>
    <t>http://pbs.twimg.com/profile_images/535080141949370368/eUOBE3WX_normal.jpeg</t>
  </si>
  <si>
    <t>http://pbs.twimg.com/profile_images/1109469999/Claudette_Avatar_normal.jpg</t>
  </si>
  <si>
    <t>http://pbs.twimg.com/profile_images/2958264993/83f2b7b1b7692632124307fa283bfde2_normal.jpeg</t>
  </si>
  <si>
    <t>http://pbs.twimg.com/profile_images/1036279373421146112/kZiUACaS_normal.jpg</t>
  </si>
  <si>
    <t>http://pbs.twimg.com/profile_images/707720745837846528/rqu6z6ZW_normal.jpg</t>
  </si>
  <si>
    <t>http://pbs.twimg.com/profile_images/1100850447370280960/tLRM2vi0_normal.jpg</t>
  </si>
  <si>
    <t>http://pbs.twimg.com/profile_images/780532447255547904/KFwkuLuw_normal.jpg</t>
  </si>
  <si>
    <t>http://pbs.twimg.com/profile_images/273888988/cindy_rainbow_normal.jpg</t>
  </si>
  <si>
    <t>https://twitter.com/liveheallove</t>
  </si>
  <si>
    <t>https://twitter.com/houston22197147</t>
  </si>
  <si>
    <t>https://twitter.com/mfarucci</t>
  </si>
  <si>
    <t>https://twitter.com/jamushur</t>
  </si>
  <si>
    <t>https://twitter.com/alunamoonaudio</t>
  </si>
  <si>
    <t>https://twitter.com/cassieparco</t>
  </si>
  <si>
    <t>https://twitter.com/chrisjfalk</t>
  </si>
  <si>
    <t>https://twitter.com/delorenzicarole</t>
  </si>
  <si>
    <t>https://twitter.com/heidibehr</t>
  </si>
  <si>
    <t>https://twitter.com/leonmariapaz</t>
  </si>
  <si>
    <t>https://twitter.com/thedmpastor</t>
  </si>
  <si>
    <t>https://twitter.com/lauripoldre</t>
  </si>
  <si>
    <t>https://twitter.com/noguidebooks</t>
  </si>
  <si>
    <t>https://twitter.com/k_sado</t>
  </si>
  <si>
    <t>https://twitter.com/powowmind</t>
  </si>
  <si>
    <t>https://twitter.com/divineyoga108</t>
  </si>
  <si>
    <t>https://twitter.com/zenefitwi</t>
  </si>
  <si>
    <t>https://twitter.com/selysrivera</t>
  </si>
  <si>
    <t>https://twitter.com/staceybzen</t>
  </si>
  <si>
    <t>https://twitter.com/katiefward</t>
  </si>
  <si>
    <t>https://twitter.com/mags_h</t>
  </si>
  <si>
    <t>https://twitter.com/ericaseye</t>
  </si>
  <si>
    <t>https://twitter.com/sweetstellas</t>
  </si>
  <si>
    <t>https://twitter.com/lndontretweets</t>
  </si>
  <si>
    <t>https://twitter.com/db_c00per</t>
  </si>
  <si>
    <t>https://twitter.com/mumbly35</t>
  </si>
  <si>
    <t>https://twitter.com/jane_elearning</t>
  </si>
  <si>
    <t>https://twitter.com/_andyhobson</t>
  </si>
  <si>
    <t>https://twitter.com/stvsharp</t>
  </si>
  <si>
    <t>https://twitter.com/lrossschcnslr</t>
  </si>
  <si>
    <t>https://twitter.com/angcleveland</t>
  </si>
  <si>
    <t>https://twitter.com/oliverschnock</t>
  </si>
  <si>
    <t>https://twitter.com/nchauvet1</t>
  </si>
  <si>
    <t>https://twitter.com/cjddn2009</t>
  </si>
  <si>
    <t>https://twitter.com/thecheckomtz</t>
  </si>
  <si>
    <t>https://twitter.com/barbssarah</t>
  </si>
  <si>
    <t>https://twitter.com/mpjmcd</t>
  </si>
  <si>
    <t>https://twitter.com/astronida</t>
  </si>
  <si>
    <t>https://twitter.com/stefschumann</t>
  </si>
  <si>
    <t>https://twitter.com/yatinjpatel</t>
  </si>
  <si>
    <t>https://twitter.com/ghabitos</t>
  </si>
  <si>
    <t>https://twitter.com/paolopuccioni</t>
  </si>
  <si>
    <t>https://twitter.com/portablealpha1</t>
  </si>
  <si>
    <t>https://twitter.com/patvbela</t>
  </si>
  <si>
    <t>https://twitter.com/sarakathblog</t>
  </si>
  <si>
    <t>https://twitter.com/realadamhuish</t>
  </si>
  <si>
    <t>https://twitter.com/rachael_mi</t>
  </si>
  <si>
    <t>https://twitter.com/pearlbrock</t>
  </si>
  <si>
    <t>https://twitter.com/ogieboggs</t>
  </si>
  <si>
    <t>https://twitter.com/chriswalshoz</t>
  </si>
  <si>
    <t>https://twitter.com/alphnomega</t>
  </si>
  <si>
    <t>https://twitter.com/stardustluna</t>
  </si>
  <si>
    <t>https://twitter.com/cheryltfinch</t>
  </si>
  <si>
    <t>https://twitter.com/buddhasboard</t>
  </si>
  <si>
    <t>https://twitter.com/miahillery</t>
  </si>
  <si>
    <t>https://twitter.com/jaimelyerly</t>
  </si>
  <si>
    <t>https://twitter.com/goldspine</t>
  </si>
  <si>
    <t>https://twitter.com/bdtrppr6</t>
  </si>
  <si>
    <t>https://twitter.com/rabbijill</t>
  </si>
  <si>
    <t>https://twitter.com/chrystamcipd</t>
  </si>
  <si>
    <t>https://twitter.com/acidmuzik37</t>
  </si>
  <si>
    <t>https://twitter.com/lily_61warren</t>
  </si>
  <si>
    <t>https://twitter.com/skinny_sophie</t>
  </si>
  <si>
    <t>https://twitter.com/rboyles</t>
  </si>
  <si>
    <t>https://twitter.com/amsterdamboomer</t>
  </si>
  <si>
    <t>https://twitter.com/cantorpenny</t>
  </si>
  <si>
    <t>https://twitter.com/stevenelder22</t>
  </si>
  <si>
    <t>https://twitter.com/matthieuricard</t>
  </si>
  <si>
    <t>https://twitter.com/racheltkelly_</t>
  </si>
  <si>
    <t>https://twitter.com/peacebeam_</t>
  </si>
  <si>
    <t>https://twitter.com/tibbslobby</t>
  </si>
  <si>
    <t>https://twitter.com/lorres</t>
  </si>
  <si>
    <t>https://twitter.com/wrathouse</t>
  </si>
  <si>
    <t>https://twitter.com/keziah_gibbons</t>
  </si>
  <si>
    <t>https://twitter.com/stevedcoaching</t>
  </si>
  <si>
    <t>https://twitter.com/korudevelopment</t>
  </si>
  <si>
    <t>https://twitter.com/adrienneford</t>
  </si>
  <si>
    <t>https://twitter.com/insight_minds</t>
  </si>
  <si>
    <t>https://twitter.com/teemareedotcom</t>
  </si>
  <si>
    <t>https://twitter.com/chrisiscreative</t>
  </si>
  <si>
    <t>https://twitter.com/jock_weepoo</t>
  </si>
  <si>
    <t>https://twitter.com/reydawg55</t>
  </si>
  <si>
    <t>https://twitter.com/samanthanenas</t>
  </si>
  <si>
    <t>https://twitter.com/jfouts</t>
  </si>
  <si>
    <t>https://twitter.com/jjrodgersnh</t>
  </si>
  <si>
    <t>https://twitter.com/wolffrith</t>
  </si>
  <si>
    <t>https://twitter.com/nickverruto</t>
  </si>
  <si>
    <t>https://twitter.com/msverruto</t>
  </si>
  <si>
    <t>https://twitter.com/vlada_114</t>
  </si>
  <si>
    <t>https://twitter.com/thomasknoll</t>
  </si>
  <si>
    <t>https://twitter.com/treasuredlocks</t>
  </si>
  <si>
    <t>https://twitter.com/steveegeevee</t>
  </si>
  <si>
    <t>https://twitter.com/karenee25</t>
  </si>
  <si>
    <t>https://twitter.com/romanians</t>
  </si>
  <si>
    <t>https://twitter.com/crowgirl42</t>
  </si>
  <si>
    <t>https://twitter.com/chillaxxfm</t>
  </si>
  <si>
    <t>https://twitter.com/niamo</t>
  </si>
  <si>
    <t>https://twitter.com/damon_leee</t>
  </si>
  <si>
    <t>https://twitter.com/thubtenchodron</t>
  </si>
  <si>
    <t>https://twitter.com/signorkaji</t>
  </si>
  <si>
    <t>https://twitter.com/meinjoe</t>
  </si>
  <si>
    <t>https://twitter.com/techformindful</t>
  </si>
  <si>
    <t>https://twitter.com/anxzenity</t>
  </si>
  <si>
    <t>https://twitter.com/keysbartender</t>
  </si>
  <si>
    <t>https://twitter.com/synergychiros</t>
  </si>
  <si>
    <t>https://twitter.com/msvalentinec</t>
  </si>
  <si>
    <t>https://twitter.com/gloriavarnas22</t>
  </si>
  <si>
    <t>https://twitter.com/aztecbird</t>
  </si>
  <si>
    <t>https://twitter.com/jorgeinphx</t>
  </si>
  <si>
    <t>https://twitter.com/jmrindskopf</t>
  </si>
  <si>
    <t>https://twitter.com/lexleeoverton</t>
  </si>
  <si>
    <t>https://twitter.com/naplbuddhist</t>
  </si>
  <si>
    <t>https://twitter.com/sharonsrose13</t>
  </si>
  <si>
    <t>https://twitter.com/yogidhammajoti</t>
  </si>
  <si>
    <t>https://twitter.com/kflutes</t>
  </si>
  <si>
    <t>https://twitter.com/shenarah</t>
  </si>
  <si>
    <t>https://twitter.com/emilyelkinsc</t>
  </si>
  <si>
    <t>https://twitter.com/patrakasturi</t>
  </si>
  <si>
    <t>https://twitter.com/bmelathopolous</t>
  </si>
  <si>
    <t>https://twitter.com/_toriwebster</t>
  </si>
  <si>
    <t>https://twitter.com/cassmetz</t>
  </si>
  <si>
    <t>https://twitter.com/bluangel54</t>
  </si>
  <si>
    <t>https://twitter.com/matthew_ahmen</t>
  </si>
  <si>
    <t>https://twitter.com/dopplerfpv</t>
  </si>
  <si>
    <t>https://twitter.com/dadamatvey</t>
  </si>
  <si>
    <t>https://twitter.com/amirhamad</t>
  </si>
  <si>
    <t>https://twitter.com/treasuremirror</t>
  </si>
  <si>
    <t>https://twitter.com/tomrachal69</t>
  </si>
  <si>
    <t>https://twitter.com/fran3ky</t>
  </si>
  <si>
    <t>https://twitter.com/hamilton2075</t>
  </si>
  <si>
    <t>https://twitter.com/remmanuelli</t>
  </si>
  <si>
    <t>https://twitter.com/chrisstribbs</t>
  </si>
  <si>
    <t>https://twitter.com/leewhowrites</t>
  </si>
  <si>
    <t>https://twitter.com/gareth_roach74</t>
  </si>
  <si>
    <t>https://twitter.com/anaholke</t>
  </si>
  <si>
    <t>https://twitter.com/movershakr</t>
  </si>
  <si>
    <t>https://twitter.com/davedray</t>
  </si>
  <si>
    <t>https://twitter.com/camiller2016</t>
  </si>
  <si>
    <t>https://twitter.com/alejandrocheca</t>
  </si>
  <si>
    <t>https://twitter.com/hyptalk</t>
  </si>
  <si>
    <t>https://twitter.com/kimberlycreates</t>
  </si>
  <si>
    <t>https://twitter.com/angelakontgen</t>
  </si>
  <si>
    <t>https://twitter.com/yakimayogi</t>
  </si>
  <si>
    <t>https://twitter.com/antonblahblah</t>
  </si>
  <si>
    <t>https://twitter.com/notionhq</t>
  </si>
  <si>
    <t>https://twitter.com/metropolitangym</t>
  </si>
  <si>
    <t>https://twitter.com/netflix</t>
  </si>
  <si>
    <t>https://twitter.com/woodmanseekaren</t>
  </si>
  <si>
    <t>https://twitter.com/larissahcarlson</t>
  </si>
  <si>
    <t>https://twitter.com/chairdancing</t>
  </si>
  <si>
    <t>https://twitter.com/cioscarr</t>
  </si>
  <si>
    <t>https://twitter.com/backtocare</t>
  </si>
  <si>
    <t>https://twitter.com/strikeandroll</t>
  </si>
  <si>
    <t>https://twitter.com/ceoofyourlife</t>
  </si>
  <si>
    <t>https://twitter.com/t_wittmeyer</t>
  </si>
  <si>
    <t>https://twitter.com/furyu_me</t>
  </si>
  <si>
    <t>https://twitter.com/joyannaha</t>
  </si>
  <si>
    <t>https://twitter.com/michaelmamas</t>
  </si>
  <si>
    <t>https://twitter.com/mi_sansara</t>
  </si>
  <si>
    <t>https://twitter.com/c_barratt_</t>
  </si>
  <si>
    <t>https://twitter.com/ot_sue</t>
  </si>
  <si>
    <t>https://twitter.com/itsthegibson</t>
  </si>
  <si>
    <t>https://twitter.com/stillspaces</t>
  </si>
  <si>
    <t>https://twitter.com/rustic_clutter</t>
  </si>
  <si>
    <t>https://twitter.com/nancydoylepsych</t>
  </si>
  <si>
    <t>https://twitter.com/profamandakirby</t>
  </si>
  <si>
    <t>https://twitter.com/taijidaoist</t>
  </si>
  <si>
    <t>https://twitter.com/bricharvey</t>
  </si>
  <si>
    <t>https://twitter.com/fr33w3a53l</t>
  </si>
  <si>
    <t>https://twitter.com/gestaltsi</t>
  </si>
  <si>
    <t>https://twitter.com/wildawakemind</t>
  </si>
  <si>
    <t>https://twitter.com/xtraspirit</t>
  </si>
  <si>
    <t>https://twitter.com/fulgencep</t>
  </si>
  <si>
    <t>https://twitter.com/reallara</t>
  </si>
  <si>
    <t>https://twitter.com/coursera</t>
  </si>
  <si>
    <t>https://twitter.com/carlendree</t>
  </si>
  <si>
    <t>https://twitter.com/readergirl</t>
  </si>
  <si>
    <t>https://twitter.com/walkerjc</t>
  </si>
  <si>
    <t>https://twitter.com/kirstiekraus</t>
  </si>
  <si>
    <t>https://twitter.com/gusiffer</t>
  </si>
  <si>
    <t>https://twitter.com/ledlightcircus</t>
  </si>
  <si>
    <t>https://twitter.com/driflyer13</t>
  </si>
  <si>
    <t>https://twitter.com/vitalherbs</t>
  </si>
  <si>
    <t>https://twitter.com/gratefulmike68</t>
  </si>
  <si>
    <t>https://twitter.com/adevotedyogi</t>
  </si>
  <si>
    <t>https://twitter.com/eilish_logan84</t>
  </si>
  <si>
    <t>https://twitter.com/ranamoumita</t>
  </si>
  <si>
    <t>https://twitter.com/izzyfolau</t>
  </si>
  <si>
    <t>https://twitter.com/blogster</t>
  </si>
  <si>
    <t>https://twitter.com/blason12</t>
  </si>
  <si>
    <t>https://twitter.com/tweetknowme</t>
  </si>
  <si>
    <t>https://twitter.com/richartdeli</t>
  </si>
  <si>
    <t>https://twitter.com/pugcoins</t>
  </si>
  <si>
    <t>https://twitter.com/drtracistein</t>
  </si>
  <si>
    <t>https://twitter.com/keithboyd6</t>
  </si>
  <si>
    <t>https://twitter.com/kellie_snider</t>
  </si>
  <si>
    <t>https://twitter.com/hoodmed1</t>
  </si>
  <si>
    <t>https://twitter.com/shinykait</t>
  </si>
  <si>
    <t>https://twitter.com/carmenpena2013</t>
  </si>
  <si>
    <t>https://twitter.com/ibeckryan</t>
  </si>
  <si>
    <t>https://twitter.com/suzyreading</t>
  </si>
  <si>
    <t>https://twitter.com/amadeusmonroe</t>
  </si>
  <si>
    <t>https://twitter.com/villageyogi</t>
  </si>
  <si>
    <t>https://twitter.com/carlsonnirvana</t>
  </si>
  <si>
    <t>https://twitter.com/myra02424516</t>
  </si>
  <si>
    <t>https://twitter.com/ilylifeproducer</t>
  </si>
  <si>
    <t>https://twitter.com/litprofsue</t>
  </si>
  <si>
    <t>https://twitter.com/asorkine</t>
  </si>
  <si>
    <t>https://twitter.com/rommelconde</t>
  </si>
  <si>
    <t>https://twitter.com/awakethetribe</t>
  </si>
  <si>
    <t>https://twitter.com/lobsterbird</t>
  </si>
  <si>
    <t>https://twitter.com/k_galvan</t>
  </si>
  <si>
    <t>https://twitter.com/nykdanuyoga</t>
  </si>
  <si>
    <t>https://twitter.com/piero7818</t>
  </si>
  <si>
    <t>https://twitter.com/drhelencarter</t>
  </si>
  <si>
    <t>https://twitter.com/lila_loka_yoga</t>
  </si>
  <si>
    <t>https://twitter.com/thedracus</t>
  </si>
  <si>
    <t>https://twitter.com/ndividual1</t>
  </si>
  <si>
    <t>https://twitter.com/mbti_insights</t>
  </si>
  <si>
    <t>https://twitter.com/meditativeo</t>
  </si>
  <si>
    <t>https://twitter.com/retreat4mothers</t>
  </si>
  <si>
    <t>https://twitter.com/lauralovestofu</t>
  </si>
  <si>
    <t>https://twitter.com/mauricestanszus</t>
  </si>
  <si>
    <t>https://twitter.com/zoehlatshwayo</t>
  </si>
  <si>
    <t>https://twitter.com/thebookwright</t>
  </si>
  <si>
    <t>https://twitter.com/garysanderspdx</t>
  </si>
  <si>
    <t>https://twitter.com/mhverita</t>
  </si>
  <si>
    <t>https://twitter.com/iyudos</t>
  </si>
  <si>
    <t>https://twitter.com/luthamiller</t>
  </si>
  <si>
    <t>https://twitter.com/natec4251</t>
  </si>
  <si>
    <t>https://twitter.com/jsjoeio</t>
  </si>
  <si>
    <t>https://twitter.com/cterbrueggen</t>
  </si>
  <si>
    <t>https://twitter.com/hightrafficguy</t>
  </si>
  <si>
    <t>https://twitter.com/dayan__velez</t>
  </si>
  <si>
    <t>https://twitter.com/mayorya__</t>
  </si>
  <si>
    <t>https://twitter.com/matthewcheyne</t>
  </si>
  <si>
    <t>https://twitter.com/onetempel</t>
  </si>
  <si>
    <t>https://twitter.com/vogelchrissy</t>
  </si>
  <si>
    <t>https://twitter.com/wanderlustfest</t>
  </si>
  <si>
    <t>https://twitter.com/laweeklystreet</t>
  </si>
  <si>
    <t>https://twitter.com/deannamd</t>
  </si>
  <si>
    <t>https://twitter.com/schmacebook</t>
  </si>
  <si>
    <t>https://twitter.com/goddessinsight</t>
  </si>
  <si>
    <t>https://twitter.com/foreijn</t>
  </si>
  <si>
    <t>https://twitter.com/joowon</t>
  </si>
  <si>
    <t>https://twitter.com/dr_eadloxyogi</t>
  </si>
  <si>
    <t>https://twitter.com/chocobuda</t>
  </si>
  <si>
    <t>https://twitter.com/toche</t>
  </si>
  <si>
    <t>https://twitter.com/fitpma83</t>
  </si>
  <si>
    <t>https://twitter.com/susanjmcculley</t>
  </si>
  <si>
    <t>https://twitter.com/rafaelzds</t>
  </si>
  <si>
    <t>https://twitter.com/4brahmavihara</t>
  </si>
  <si>
    <t>https://twitter.com/divinelotusheal</t>
  </si>
  <si>
    <t>https://twitter.com/flocaroline</t>
  </si>
  <si>
    <t>https://twitter.com/jeffwright123</t>
  </si>
  <si>
    <t>https://twitter.com/cosmicshanti</t>
  </si>
  <si>
    <t>https://twitter.com/kathyboyd36</t>
  </si>
  <si>
    <t>https://twitter.com/lujongny</t>
  </si>
  <si>
    <t>https://twitter.com/christianmasson</t>
  </si>
  <si>
    <t>https://twitter.com/cassinstpaul</t>
  </si>
  <si>
    <t>https://twitter.com/dearmad</t>
  </si>
  <si>
    <t>https://twitter.com/norman_hering</t>
  </si>
  <si>
    <t>https://twitter.com/hollynater</t>
  </si>
  <si>
    <t>https://twitter.com/taylorjordanm</t>
  </si>
  <si>
    <t>https://twitter.com/yogijoe1</t>
  </si>
  <si>
    <t>https://twitter.com/jennawrighthc</t>
  </si>
  <si>
    <t>https://twitter.com/sassy_aly</t>
  </si>
  <si>
    <t>https://twitter.com/bongie</t>
  </si>
  <si>
    <t>https://twitter.com/nhungle01758251</t>
  </si>
  <si>
    <t>https://twitter.com/azhbomb</t>
  </si>
  <si>
    <t>https://twitter.com/jefflechamois</t>
  </si>
  <si>
    <t>https://twitter.com/mindfulaccord</t>
  </si>
  <si>
    <t>https://twitter.com/ls_ia_kenyattat</t>
  </si>
  <si>
    <t>https://twitter.com/bahiablk</t>
  </si>
  <si>
    <t>https://twitter.com/hazure3</t>
  </si>
  <si>
    <t>https://twitter.com/billepperly</t>
  </si>
  <si>
    <t>https://twitter.com/quaid</t>
  </si>
  <si>
    <t>https://twitter.com/jerclarke</t>
  </si>
  <si>
    <t>https://twitter.com/ascendedor</t>
  </si>
  <si>
    <t>https://twitter.com/cdnscribe</t>
  </si>
  <si>
    <t>https://twitter.com/shalinibahl</t>
  </si>
  <si>
    <t>https://twitter.com/kittybuckley</t>
  </si>
  <si>
    <t>https://twitter.com/sandykaykay</t>
  </si>
  <si>
    <t>https://twitter.com/vidyamala</t>
  </si>
  <si>
    <t>https://twitter.com/john_siddique</t>
  </si>
  <si>
    <t>https://twitter.com/michelinasays</t>
  </si>
  <si>
    <t>https://twitter.com/kadriblaster</t>
  </si>
  <si>
    <t>https://twitter.com/ebenezertaiwo</t>
  </si>
  <si>
    <t>https://twitter.com/avasradiance</t>
  </si>
  <si>
    <t>https://twitter.com/buhi_buhi_boo</t>
  </si>
  <si>
    <t>https://twitter.com/hluthery</t>
  </si>
  <si>
    <t>https://twitter.com/anomolousanom</t>
  </si>
  <si>
    <t>https://twitter.com/moorishbrooklyn</t>
  </si>
  <si>
    <t>https://twitter.com/_anisaamaru</t>
  </si>
  <si>
    <t>https://twitter.com/thezenoutlaw</t>
  </si>
  <si>
    <t>https://twitter.com/yogagirl38</t>
  </si>
  <si>
    <t>https://twitter.com/richardwilkens5</t>
  </si>
  <si>
    <t>https://twitter.com/thatvinceguy</t>
  </si>
  <si>
    <t>https://twitter.com/corneliusgree50</t>
  </si>
  <si>
    <t>https://twitter.com/affasair</t>
  </si>
  <si>
    <t>https://twitter.com/yinwithlisa</t>
  </si>
  <si>
    <t>https://twitter.com/dr_gina</t>
  </si>
  <si>
    <t>https://twitter.com/yoyuco</t>
  </si>
  <si>
    <t>https://twitter.com/yogaseed108</t>
  </si>
  <si>
    <t>https://twitter.com/raybilcliff</t>
  </si>
  <si>
    <t>https://twitter.com/ldallara</t>
  </si>
  <si>
    <t>https://twitter.com/borvorn2</t>
  </si>
  <si>
    <t>https://twitter.com/swaseyjay</t>
  </si>
  <si>
    <t>https://twitter.com/vojko629</t>
  </si>
  <si>
    <t>https://twitter.com/moonsirens</t>
  </si>
  <si>
    <t>https://twitter.com/frostfalcon</t>
  </si>
  <si>
    <t>https://twitter.com/flowermcflowery</t>
  </si>
  <si>
    <t>https://twitter.com/hansmighorst</t>
  </si>
  <si>
    <t>https://twitter.com/ewe_sen</t>
  </si>
  <si>
    <t>https://twitter.com/singlemahoy</t>
  </si>
  <si>
    <t>https://twitter.com/jetsetter831</t>
  </si>
  <si>
    <t>https://twitter.com/gclode</t>
  </si>
  <si>
    <t>https://twitter.com/cauldronfm</t>
  </si>
  <si>
    <t>https://twitter.com/greenhay</t>
  </si>
  <si>
    <t>https://twitter.com/angelpaty</t>
  </si>
  <si>
    <t>https://twitter.com/paolocaramel74</t>
  </si>
  <si>
    <t>https://twitter.com/richiewindryder</t>
  </si>
  <si>
    <t>https://twitter.com/ogunbavictor</t>
  </si>
  <si>
    <t>https://twitter.com/stephduffield</t>
  </si>
  <si>
    <t>https://twitter.com/rubinoangelo</t>
  </si>
  <si>
    <t>https://twitter.com/yogatwit</t>
  </si>
  <si>
    <t>https://twitter.com/meredithleblanc</t>
  </si>
  <si>
    <t>https://twitter.com/rshite</t>
  </si>
  <si>
    <t>https://twitter.com/synergisthealth</t>
  </si>
  <si>
    <t>https://twitter.com/soulsonicluv</t>
  </si>
  <si>
    <t>https://twitter.com/ozbubble</t>
  </si>
  <si>
    <t>https://twitter.com/fit4retirement</t>
  </si>
  <si>
    <t>https://twitter.com/kevinblisscoach</t>
  </si>
  <si>
    <t>https://twitter.com/sincerestself</t>
  </si>
  <si>
    <t>https://twitter.com/duanetoops</t>
  </si>
  <si>
    <t>https://twitter.com/projectmindness</t>
  </si>
  <si>
    <t>https://twitter.com/cerezaa</t>
  </si>
  <si>
    <t>https://twitter.com/calmworks</t>
  </si>
  <si>
    <t>https://twitter.com/ajbicat</t>
  </si>
  <si>
    <t>https://twitter.com/ascensionasana</t>
  </si>
  <si>
    <t>https://twitter.com/kamma61</t>
  </si>
  <si>
    <t>https://twitter.com/garforlock</t>
  </si>
  <si>
    <t>https://twitter.com/nyarlathotep42</t>
  </si>
  <si>
    <t>https://twitter.com/butterflysnrida</t>
  </si>
  <si>
    <t>https://twitter.com/07r7ia9kruzevbe</t>
  </si>
  <si>
    <t>https://twitter.com/thm_crystal</t>
  </si>
  <si>
    <t>https://twitter.com/yogiclaudette</t>
  </si>
  <si>
    <t>https://twitter.com/mindfulnurse</t>
  </si>
  <si>
    <t>https://twitter.com/erikkizan</t>
  </si>
  <si>
    <t>https://twitter.com/jillywisdom</t>
  </si>
  <si>
    <t>https://twitter.com/herenowjal</t>
  </si>
  <si>
    <t>https://twitter.com/psiquelda</t>
  </si>
  <si>
    <t>https://twitter.com/susankgreenland</t>
  </si>
  <si>
    <t>https://twitter.com/cindypaulos</t>
  </si>
  <si>
    <t>liveheallove
@Houston22197147 Thanks for retweeting
my tweet about @InsightTimer ...
A priceless app done so right.
People are g… https://t.co/2vD4UYiGXb</t>
  </si>
  <si>
    <t xml:space="preserve">houston22197147
</t>
  </si>
  <si>
    <t>insighttimer
RT @cassmetz: Healthy habits can
support you when the shit storms
come. I am also very grateful to
@insighttimer for their fabulous
app an…</t>
  </si>
  <si>
    <t>mfarucci
reached a milestone on @InsightTimer:
130 consecutive days</t>
  </si>
  <si>
    <t>jamushur
reached a milestone on @InsightTimer:
1680 consecutive days</t>
  </si>
  <si>
    <t>alunamoonaudio
Part of our journey to truth is
understanding the darkest parts
of our soul. Shame- headliner in
the spiritual shad… https://t.co/XgQGckv0AX</t>
  </si>
  <si>
    <t>cassieparco
Love @InsightTimer new design!!!
https://t.co/axokt5J67e</t>
  </si>
  <si>
    <t>chrisjfalk
@InsightTimer since your last redesign,
how do I find my bookmarks? It
must be right in front of me but
I’m not see… https://t.co/CbG9yZ17Kb</t>
  </si>
  <si>
    <t>delorenzicarole
@RheeMor @InsightTimer It’s more
than a meditation app. Changed
my life.</t>
  </si>
  <si>
    <t>heidibehr
Happy Monday! ☀️_xD83C__xDF3A__xD83C__xDF34_ In my morning
practice today I felt so supported
as I chanted with @LeonMariapaz
on… https://t.co/ZhYYBmmV6L</t>
  </si>
  <si>
    <t xml:space="preserve">leonmariapaz
</t>
  </si>
  <si>
    <t>thedmpastor
just completed 20 minutes of prayer
with @InsightTimer.</t>
  </si>
  <si>
    <t>lauripoldre
Relieve stress and regain clarity
with these simple and powerful
sound meditations on @InsightTimer…
https://t.co/4i5x3vIqUt</t>
  </si>
  <si>
    <t>noguidebooks
@InsightTimer the updated app is
horrible. I search by term, but
the results are in a huge list—no
rating shown. Be… https://t.co/xaphtFJQ6t</t>
  </si>
  <si>
    <t>k_sado
will begin 16 minutes 53 seconds
of guided meditation with @InsightTimer.</t>
  </si>
  <si>
    <t>powowmind
will begin 21 minutes 50 seconds
of guided meditation with @InsightTimer.</t>
  </si>
  <si>
    <t>divineyoga108
reached a milestone on @InsightTimer:
500 days with a session</t>
  </si>
  <si>
    <t>zenefitwi
just completed 48 minutes of yoga
with @InsightTimer.</t>
  </si>
  <si>
    <t>selysrivera
If you’re into meditations, healing,
poetry, self love, and peace, or
you need some of the above, I highly
recommen… https://t.co/gpQl2WTcsZ</t>
  </si>
  <si>
    <t>staceybzen
@katiefward Hi Katie! Thank you
for letting @InsightTimer know
that diverse voices are really
needed in the meditat… https://t.co/vJqNFmJ8p4</t>
  </si>
  <si>
    <t xml:space="preserve">katiefward
</t>
  </si>
  <si>
    <t>mags_h
@RheeMor @InsightTimer has freeee
meditations ✨</t>
  </si>
  <si>
    <t>ericaseye
reached a milestone on @InsightTimer:
90 consecutive days</t>
  </si>
  <si>
    <t>sweetstellas
Bathe yourself in a beautiful grounding
light tonight! #grounding #meditation
#ldnont. @InsightTimer https://t.co/v3zpWVEIRZ</t>
  </si>
  <si>
    <t>lndontretweets
RT @sweetstellas: Bathe yourself
in a beautiful grounding light
tonight! #grounding #meditation
#ldnont. @InsightTimer https://t.co/v3zpWVE…</t>
  </si>
  <si>
    <t>db_c00per
reached a milestone on @InsightTimer:
1250 days with a session</t>
  </si>
  <si>
    <t>mumbly35
reached a milestone on @InsightTimer:
950 consecutive days</t>
  </si>
  <si>
    <t>jane_elearning
RT @_andyhobson: It's lovely to
see 700 students have joined my
learn to meditate course for kids
on @InsightTimer. Hmmm, I wonder
how many…</t>
  </si>
  <si>
    <t>_andyhobson
My free 'learn to meditate' for
kids course on @InsightTimer is
now available in French : ). It's
also going to be… https://t.co/knYSmxWmI1</t>
  </si>
  <si>
    <t>stvsharp
@LRossSchCnslr @AngCleveland Thx
so much! Being a #schoolcounselor
can be hard. We wanted to write
something that c… https://t.co/z0TMKQIKva</t>
  </si>
  <si>
    <t xml:space="preserve">lrossschcnslr
</t>
  </si>
  <si>
    <t>angcleveland
RT @StvSharp: @LRossSchCnslr @AngCleveland
Thx so much! Being a #schoolcounselor
can be hard. We wanted to write
something that could be fu…</t>
  </si>
  <si>
    <t>oliverschnock
reached a milestone on @InsightTimer:
450 consecutive days</t>
  </si>
  <si>
    <t>nchauvet1
reached a milestone on @InsightTimer:
400 consecutive days</t>
  </si>
  <si>
    <t>cjddn2009
will begin 0 seconds of guided
meditation with @InsightTimer.</t>
  </si>
  <si>
    <t>thecheckomtz
reached a milestone on @InsightTimer:
320 consecutive days</t>
  </si>
  <si>
    <t>barbssarah
@MpjMcD Hope you’re doing ok, sorry
to hear it’s a tough patch _xD83C__xDF3B_guided
meditation often helps me in bad
patches, br… https://t.co/zzVWBPNWh3</t>
  </si>
  <si>
    <t>mpjmcd
@BarbsSarah @InsightTimer Thanks
Sarah, Just a bad week and a sense
of not really knowing what I'm
doing, but I'm f… https://t.co/264pqnJdH7</t>
  </si>
  <si>
    <t>astronida
reached a milestone on @InsightTimer:
2770 consecutive days</t>
  </si>
  <si>
    <t>stefschumann
Does anyone meditate to boost their
creativity?! I do!! Here is one
of my favorites from @InsightTimer
app. _xD83D__xDE0A_ https://t.co/tZKXg6qpFM</t>
  </si>
  <si>
    <t>yatinjpatel
just completed 20 minutes 1 second
of meditation with @InsightTimer.</t>
  </si>
  <si>
    <t>ghabitos
Estas son algunas de las meditaciones
guiadas gratuitas que hay en la
app de @InsightTimer. Para iniciarse
en la me… https://t.co/WTK0LVw2Rh</t>
  </si>
  <si>
    <t>paolopuccioni
just completed 6 minutes of meditazione
with @InsightTimer.</t>
  </si>
  <si>
    <t>portablealpha1
RT @Patvbela: Why pay if you can
meditate for free with @InsightTimer
https://t.co/GhOop7EtYa</t>
  </si>
  <si>
    <t>patvbela
Why pay if you can meditate for
free with @InsightTimer https://t.co/GhOop7EtYa</t>
  </si>
  <si>
    <t>sarakathblog
Been feeling really heavy lately
emotionally and mentally. Took
some time to do a 25 minute meditation
on… https://t.co/hKmv3auAa0</t>
  </si>
  <si>
    <t>realadamhuish
@Rachael_Mi @InsightTimer That's
how they aaaaaaalways get you</t>
  </si>
  <si>
    <t>rachael_mi
@InsightTimer That's dissapointing.
I'm starting to think it's going
to turn into a membership only
app.</t>
  </si>
  <si>
    <t>pearlbrock
RT @InsightTimer: @HuffPost Hi
Huff Post. Did you know Insight
Timer publishes the largest free
library of guided meditations on
earth, wit…</t>
  </si>
  <si>
    <t>ogieboggs
reached a milestone on @InsightTimer:
100 consecutive days</t>
  </si>
  <si>
    <t>cindiclinton
@InsightTimer @HuffPost Can vouch.
I've been using Insight Timer for
years. It's wonderful. Wouldn't
trade it.</t>
  </si>
  <si>
    <t>chriswalshoz
reached a milestone on @InsightTimer:
10 consecutive days</t>
  </si>
  <si>
    <t>alphnomega
RT @InsightTimer: @HuffPost Hi
Huff Post. Did you know Insight
Timer publishes the largest free
library of guided meditations on
earth, wit…</t>
  </si>
  <si>
    <t>stardustluna
reached a milestone on @InsightTimer:
650 consecutive days</t>
  </si>
  <si>
    <t>cheryltfinch
@InsightTimer @HuffPost I love
Insight Timer. I wouldn’t know
what to do without it</t>
  </si>
  <si>
    <t>buddhasboard
@InsightTimer @HuffPost I am pretty
sure @InsightTimer needs to pay
@HuffPost in order to make it on
the list. A cl… https://t.co/AvCWVFMjSt</t>
  </si>
  <si>
    <t>miahillery
reached a milestone on @InsightTimer:
1000 days with a session</t>
  </si>
  <si>
    <t>jaimelyerly
just completed 7 minutes 18 seconds
of chanting with @InsightTimer.</t>
  </si>
  <si>
    <t>goldspine
just completed 5 minutes of breathing
with @InsightTimer.</t>
  </si>
  <si>
    <t>bdtrppr6
@RabbiJill @InsightTimer see ya
on the other side</t>
  </si>
  <si>
    <t>rabbijill
@jjrodgersnh @InsightTimer i love
the app</t>
  </si>
  <si>
    <t>chrystamcipd
RT @InsightTimer: @HuffPost Hi
Huff Post. Did you know Insight
Timer publishes the largest free
library of guided meditations on
earth, wit…</t>
  </si>
  <si>
    <t>acidmuzik37
just completed 3 hours 1 minute
38 seconds of guided meditation
with @InsightTimer.</t>
  </si>
  <si>
    <t>lily_61warren
@RabbiJill @InsightTimer We need
it.</t>
  </si>
  <si>
    <t>skinny_sophie
My meditation app keeps congratulating
me for my morning meditations when
really i’m just going to bed at
7am and n… https://t.co/vm2We4PxMi</t>
  </si>
  <si>
    <t>rboyles
reached a milestone on @InsightTimer:
30 consecutive days</t>
  </si>
  <si>
    <t>amsterdamboomer
RT @InsightTimer: @HuffPost Hi
Huff Post. Did you know Insight
Timer publishes the largest free
library of guided meditations on
earth, wit…</t>
  </si>
  <si>
    <t>austroswiss
reached a milestone on @InsightTimer:
1600 days with a session</t>
  </si>
  <si>
    <t>cantorpenny
reached a milestone on @InsightTimer:
30 consecutive days</t>
  </si>
  <si>
    <t>stevenelder22
RT @InsightTimer: We’re honoured
to welcome writer and #buddhistmonk
@MatthieuRicard to our teacher
community. If you‘re one of our
300,000…</t>
  </si>
  <si>
    <t xml:space="preserve">matthieuricard
</t>
  </si>
  <si>
    <t>racheltkelly_
Excited to announce our new @peacebeam_
meditation series for kids is now
available for FREE on @InsightTimer!
Not… https://t.co/ni0GBlU9us</t>
  </si>
  <si>
    <t xml:space="preserve">peacebeam_
</t>
  </si>
  <si>
    <t>tibbslobby
@InsightTimer @MatthieuRicard Mon
Dieu - yay!</t>
  </si>
  <si>
    <t>lorres
reached a milestone on @InsightTimer:
1250 days with a session</t>
  </si>
  <si>
    <t>wrathouse
RT @keziah_gibbons: Woohoo! 1000
students now on the Intuition course
on @insighttimer _xD83D__xDC96__xD83D__xDC96__xD83D__xDC96_ So grateful
for every participant's presence
an…</t>
  </si>
  <si>
    <t>keziah_gibbons
Such an honour to provide today's
#DailyInsight on @InsightTimer
#Connect with the #solarenergy,
#pause, give thank… https://t.co/mAWCDN0Jh6</t>
  </si>
  <si>
    <t>stevedcoaching
@InsightTimer Feature Request:
Is there any possibility of adding
the ability to manually add meditations
not ‘time… https://t.co/Wgj5pcrfdr</t>
  </si>
  <si>
    <t>korudevelopment
@InsightTimer @MatthieuRicard Fantastic
news! Especially pleased as I'm
learning French _xD83D__xDE0A_</t>
  </si>
  <si>
    <t>adrienneford
-Meditate. If you can get still
you can get cleat. @InsightTimer
has some great mantras to begin
with #HowIFightDepression</t>
  </si>
  <si>
    <t>insight_minds
I highly recommend everyone listens
to @_andyhobson's lunch time leveller
music #meditation today on their
lunch br… https://t.co/bGa4Jy1siJ</t>
  </si>
  <si>
    <t>teemareedotcom
reached a milestone on @InsightTimer:
360 consecutive days</t>
  </si>
  <si>
    <t>chrisiscreative
I’m thrilled to have my music featured
as a “Staff Pick” on the homepage
of @InsightTimer (the best meditation
app)… https://t.co/SQwjotit2Q</t>
  </si>
  <si>
    <t>jock_weepoo
reached a milestone on @InsightTimer:
1320 consecutive days</t>
  </si>
  <si>
    <t>reydawg55
reached a milestone on @InsightTimer:
2020 consecutive days</t>
  </si>
  <si>
    <t>samanthanenas
@jfouts @InsightTimer No, you are
correct_xD83D__xDC8B_</t>
  </si>
  <si>
    <t>jfouts
just completed 12 minutes of meditation
with @InsightTimer.</t>
  </si>
  <si>
    <t>jjrodgersnh
@RabbiJill @InsightTimer I'm gonna
have to check this out, I've been
looking for a replacement for my
current meditation app.</t>
  </si>
  <si>
    <t>wolffrith
@InsightTimer Will you be providing
the service to run on Amazon Echo
etc in the near future?</t>
  </si>
  <si>
    <t>nickverruto
@Msverruto @InsightTimer _xD83D__xDC4F__xD83C__xDFFB__xD83D__xDC4F__xD83C__xDFFB__xD83D__xDC4F__xD83C__xDFFB__xD83D__xDC4F__xD83C__xDFFB_</t>
  </si>
  <si>
    <t>msverruto
just completed 23 minutes minutes
of TM with @InsightTimer...Jai
Guru Dev, Glenn, Andrew &amp;amp; Eno.
Grateful to all four.</t>
  </si>
  <si>
    <t>chapterbe
@blakecomm @DougLeeMiller @JuliRathke
@meditationsapp @amy_dalton_life
I don't know of an app specifically
for runn… https://t.co/GHweZIq9Os</t>
  </si>
  <si>
    <t xml:space="preserve">amy_dalton_life
</t>
  </si>
  <si>
    <t>dougleemiller
A6: @InsightTimer Meditation App
#InsideDenver</t>
  </si>
  <si>
    <t>vlada_114
@thomasknoll @InsightTimer You
all got it right. Exactly</t>
  </si>
  <si>
    <t xml:space="preserve">thomasknoll
</t>
  </si>
  <si>
    <t>treasuredlocks
reached a milestone on @InsightTimer:
900 consecutive days</t>
  </si>
  <si>
    <t>steveegeevee
reached a milestone on @InsightTimer:
170 consecutive days</t>
  </si>
  <si>
    <t>karenee25
reached a milestone on @InsightTimer:
1400 days with a session</t>
  </si>
  <si>
    <t>romanians
@CrowGirl42 @InsightTimer yes,
you can think of me</t>
  </si>
  <si>
    <t xml:space="preserve">crowgirl42
</t>
  </si>
  <si>
    <t>chillaxxfm
RT @InsightTimer: Twelve months
ago we started the long journey
towards becoming a sustainable
company. Our business plan says
we have two…</t>
  </si>
  <si>
    <t>niamo
just completed 1 hour of meditation
with @InsightTimer.</t>
  </si>
  <si>
    <t>damon_leee
RT @InsightTimer: What a treat
for our Sydney team today. A beautiful
talk from the amazing @ThubtenChodron.
Thank you for taking the time…</t>
  </si>
  <si>
    <t>thubtenchodron
RT @InsightTimer: What a treat
for our Sydney team today. A beautiful
talk from the amazing @ThubtenChodron.
Thank you for taking the time…</t>
  </si>
  <si>
    <t>signorkaji
just completed 1 hour 15 minutes
22 seconds of meditation with @InsightTimer.</t>
  </si>
  <si>
    <t>meinjoe
will begin 15 minutes of guided
meditation with @InsightTimer.</t>
  </si>
  <si>
    <t>techformindful
Wanting to have a mindful start
to your day? _xD83C__xDFA7__xD83C__xDF99__xD83D__xDCF1_ Head over to
Robert's @InsightTimer Morning
Productivity Meditati… https://t.co/blcb6yOzaH</t>
  </si>
  <si>
    <t>anxzenity
@Keysbartender I know I’ve come
a long way with my panic disorder
with the help of meditation and
other coping skil… https://t.co/3UvWl8QkbB</t>
  </si>
  <si>
    <t xml:space="preserve">keysbartender
</t>
  </si>
  <si>
    <t>synergychiros
Just some quiet background music
with soundscapes for my morning
#meditation today! Thanks @InsightTimer
https://t.co/jx7zqa2oLk</t>
  </si>
  <si>
    <t>msvalentinec
will begin 0 seconds of guided
meditation with @InsightTimer.</t>
  </si>
  <si>
    <t>gloriavarnas22
RT @jfouts: just completed 22 minutes
1 second of meditation with @InsightTimer.</t>
  </si>
  <si>
    <t>aztecbird
will begin 0 seconds of guided
meditation with @InsightTimer.</t>
  </si>
  <si>
    <t>jorgeinphx
reached a milestone on @InsightTimer:
1240 consecutive days</t>
  </si>
  <si>
    <t>jmrindskopf
will begin 34 minutes 47 seconds
of guided meditation with @InsightTimer.</t>
  </si>
  <si>
    <t>lexleeoverton
Search "Lexlee Overton" on @InsightTimer
and join me in a quick 10 minute
#meditation to #reducestress and
boost… https://t.co/Jxzq4Kh7MA</t>
  </si>
  <si>
    <t>naplbuddhist
reached a milestone on @InsightTimer:
190 consecutive days</t>
  </si>
  <si>
    <t>sharonsrose13
#Repost @insighttimer ・・・ Your
body knows more than your #mind.
https://t.co/pailchxiIC</t>
  </si>
  <si>
    <t>yogidhammajoti
just completed 3 hours 1 minute
30 seconds of meditation with @InsightTimer.</t>
  </si>
  <si>
    <t>kflutes
will begin 1 hour 1 second of guided
meditation with @InsightTimer.</t>
  </si>
  <si>
    <t>shenarah
reached a milestone on @InsightTimer:
1520 consecutive days</t>
  </si>
  <si>
    <t>emilyelkinsc
reached a milestone on @InsightTimer:
1990 consecutive days</t>
  </si>
  <si>
    <t>patrakasturi
RT @InsightTimer: We’ve launched
a new blog with some great articles
and ideas. A big thank you to the
wonderful Insight Timer teachers
who…</t>
  </si>
  <si>
    <t>bmelathopolous
RT @InsightTimer: We’ve launched
a new blog with some great articles
and ideas. A big thank you to the
wonderful Insight Timer teachers
who…</t>
  </si>
  <si>
    <t>_toriwebster
RT @cassmetz: Healthy habits can
support you when the shit storms
come. I am also very grateful to
@insighttimer for their fabulous
app an…</t>
  </si>
  <si>
    <t>cassmetz
reached a milestone on @InsightTimer:
300 consecutive days</t>
  </si>
  <si>
    <t>bluangel54
RT @InsightTimer: We’ve launched
a new blog with some great articles
and ideas. A big thank you to the
wonderful Insight Timer teachers
who…</t>
  </si>
  <si>
    <t>matthew_ahmen
just completed 1 hour 9 minutes
22 seconds of guided meditation
with @InsightTimer.</t>
  </si>
  <si>
    <t>dopplerfpv
reached a milestone on @InsightTimer:
400 consecutive days</t>
  </si>
  <si>
    <t>dadamatvey
Why @InsightTimer never ask permission
to access my phone photo library?
They just have full access by default.
I’m on ios tho _xD83E__xDD28_</t>
  </si>
  <si>
    <t>amirhamad
just completed 19 minutes 51 seconds
of meditação with @InsightTimer.</t>
  </si>
  <si>
    <t>treasuremirror
just completed 8 minutes of practice
with @InsightTimer.</t>
  </si>
  <si>
    <t>tomrachal69
will begin 0 seconds of guided
meditation with @InsightTimer.</t>
  </si>
  <si>
    <t>fran3ky
RT @MindFlowApp: Take 15 minute
out of your day and reconnect with
your body with this body scan meditation
@InsightTimer https://t.co/Khx…</t>
  </si>
  <si>
    <t>mindflowapp
Why not take a meditation trip
to a paradisiacal island and connect
with your body for s15 minute?
Try this meditat… https://t.co/GJ3LxfvVS1</t>
  </si>
  <si>
    <t>hamilton2075
RT @InsightTimer: We’ve launched
a new blog with some great articles
and ideas. A big thank you to the
wonderful Insight Timer teachers
who…</t>
  </si>
  <si>
    <t>remmanuelli
reached a milestone on @InsightTimer:
1500 days with a session</t>
  </si>
  <si>
    <t>chrisstribbs
@gareth_roach74 @leewhowrites @InsightTimer
Yes I totally recommend Insight
Timer</t>
  </si>
  <si>
    <t xml:space="preserve">leewhowrites
</t>
  </si>
  <si>
    <t xml:space="preserve">gareth_roach74
</t>
  </si>
  <si>
    <t>anaholke
reached a milestone on @InsightTimer:
10 consecutive days</t>
  </si>
  <si>
    <t>movershakr
just completed 1 hour 37 minutes
38 seconds of yoga with @InsightTimer.</t>
  </si>
  <si>
    <t>davedray
@Patvbela @InsightTimer I agree.
But I will say the classes in @10percent
are very worth the price.</t>
  </si>
  <si>
    <t>10percent
@Davedray @Patvbela @InsightTimer
Thanks, Dave. Truly appreciate
it (and glad you're finding it
useful).</t>
  </si>
  <si>
    <t>camiller2016
@InsightTimer today I reached 220
consecutive days, and I have a
green star and a yellow star ⭐️
I am so grateful t… https://t.co/1bz07pWGte</t>
  </si>
  <si>
    <t>alejandrocheca
reached a milestone on @InsightTimer:
830 consecutive days</t>
  </si>
  <si>
    <t>hyptalk
will begin 30 minutes 1 second
of guided meditation in #3 with
@InsightTimer.</t>
  </si>
  <si>
    <t>kimberlycreates
completed 4 hours 15 minutes 4
seconds of guided meditation with
@InsightTimer. #3 days of #mindfulness
and #lovingkindness</t>
  </si>
  <si>
    <t>angelakontgen
will begin 2 hours 1 second of
guided meditation with @InsightTimer.</t>
  </si>
  <si>
    <t>yakimayogi
Join me in the gap in 59 minutes
47 seconds of guided meditation
in #3 with @InsightTimer.</t>
  </si>
  <si>
    <t>antonblahblah
@ProductHunt @RevolutApp , @netflix,
@InsightTimer, @metropolitangym,
@NotionHQ ✨</t>
  </si>
  <si>
    <t xml:space="preserve">notionhq
</t>
  </si>
  <si>
    <t xml:space="preserve">metropolitangym
</t>
  </si>
  <si>
    <t xml:space="preserve">netflix
</t>
  </si>
  <si>
    <t>woodmanseekaren
RT @LarissaHCarlson: Improve mood,
reduce stress, get a better night's
sleep, and feel great with breathing
techniques! Just 15min/day for…</t>
  </si>
  <si>
    <t>larissahcarlson
RT @LarissaHCarlson: Reduce stress
and improve energy with breath-work!
Just 15min/day for 10 days to feeling
better! Join my "Pranayama fo…</t>
  </si>
  <si>
    <t>chairdancing
will begin 1 hour 33 minutes 34
seconds of guided meditation with
@InsightTimer.</t>
  </si>
  <si>
    <t>cioscarr
The first app I use almost every
day is @InsightTimer Practicing
presence. #tapas #grateful</t>
  </si>
  <si>
    <t>backtocare
When your #chiropractor suggests
you to #meditate, consider a guided
meditation option first. @InsightTimer
is a FR… https://t.co/0vv2CGL7e4</t>
  </si>
  <si>
    <t>strikeandroll
RT @CEOofYourLife: Namaste Happy
Saturday :-) Follow what fuels
you, your inner GPS. Do what feels
right for you. Your path is as
unique as…</t>
  </si>
  <si>
    <t>ceoofyourlife
Namaste Happy Saturday :-) Follow
what fuels you, your inner GPS.
Do what feels right for you. Your
path is as uniq… https://t.co/hh0nuKxFy7</t>
  </si>
  <si>
    <t>t_wittmeyer
being...in the now....peace #mindfullness
#guidedmeditation @InsightTimer
https://t.co/RpZbrVXkjj</t>
  </si>
  <si>
    <t>marcobravoram
RT @CEOofYourLife: Namaste Happy
Saturday :-) Follow what fuels
you, your inner GPS. Do what feels
right for you. Your path is as
unique as…</t>
  </si>
  <si>
    <t>furyu_me
Om! Another 2 minutes 35 seconds
of guided meditation completed.
Feeling blissful. Thanks @InsightTimer
for tracking my time. Namaste.
_/\_</t>
  </si>
  <si>
    <t>joyannaha
RESTing into yr #TrueNature… my
kind of #SpiritualEvolution! Did
55 minutes #SuryaRam #Meditation
(thnx @MichaelMamas) using @InsightTimer.</t>
  </si>
  <si>
    <t xml:space="preserve">michaelmamas
</t>
  </si>
  <si>
    <t>mi_sansara
reached a milestone on @InsightTimer:
450 days with a session</t>
  </si>
  <si>
    <t>c_barratt_
@OT_Sue I first heard that from
Jason Murphy Pedulla during the
forgiveness practice he leads on
@InsightTimer. I f… https://t.co/aTFncwqzT5</t>
  </si>
  <si>
    <t xml:space="preserve">ot_sue
</t>
  </si>
  <si>
    <t>itsthegibson
@C_Barratt_ @OT_Sue @InsightTimer
I also heard this line on a talk
by Tara Brach. Very much spoke
to me.</t>
  </si>
  <si>
    <t>stillspaces
reached a milestone on @InsightTimer:
2850 days with a session</t>
  </si>
  <si>
    <t>rustic_clutter
@profamandakirby @NancyDoylePsych
Agree it's been co-opted so we
have different viewpoints on what
it is. Practical… https://t.co/Ofc7R7bcgm</t>
  </si>
  <si>
    <t xml:space="preserve">nancydoylepsych
</t>
  </si>
  <si>
    <t xml:space="preserve">profamandakirby
</t>
  </si>
  <si>
    <t>taijidaoist
just completed 1 hour of meditation
with @InsightTimer.</t>
  </si>
  <si>
    <t>bricharvey
reached a milestone on @InsightTimer:
1150 days with a session</t>
  </si>
  <si>
    <t>fr33w3a53l
reached a milestone on @InsightTimer:
800 days with a session</t>
  </si>
  <si>
    <t>gestaltsi
reached a milestone on @InsightTimer:
900 consecutive days</t>
  </si>
  <si>
    <t>wildawakemind
@xtraspirit @InsightTimer Well
done! Fancy this on Thursday? Can’t
wait! https://t.co/aKVgOXQGUS</t>
  </si>
  <si>
    <t>xtraspirit
@WildAwakeMind @InsightTimer Wow
this sounds awesome! I’m away in
Spain this week but will be with
you in spirit _xD83D__xDCAB_</t>
  </si>
  <si>
    <t>fulgencep
just completed 18 minutes 41 seconds
of yoga with @InsightTimer.</t>
  </si>
  <si>
    <t>reallara
A year ago today, as part of an
(excellent) online well being course
I was studying via @coursera I
committed to me… https://t.co/ojhRL8xLJm</t>
  </si>
  <si>
    <t xml:space="preserve">coursera
</t>
  </si>
  <si>
    <t>carlendree
will begin 0 seconds of guided
meditation with @InsightTimer.</t>
  </si>
  <si>
    <t>readergirl
reached a milestone on @InsightTimer:
930 consecutive days</t>
  </si>
  <si>
    <t>walkerjc
New Insight Timer – insighttimer
– Easier to use that ever! Check
it out. ⁦@InsightTimer⁩ https://t.co/MJ0K7VtlTS</t>
  </si>
  <si>
    <t>kirstiekraus
Love #meditating to the @InsightTimer
App! This was a new one this morning!
Have an amazing day! https://t.co/dkNqEHAnL2</t>
  </si>
  <si>
    <t>gusiffer
will begin 0 seconds of guided
meditation in #3 with @InsightTimer.
#Peace and love to all. #vipassana
#zen… https://t.co/7pSqGyD4uX</t>
  </si>
  <si>
    <t>ledlightcircus
will begin 0 seconds of guided
meditation with @InsightTimer.</t>
  </si>
  <si>
    <t>driflyer13
will begin 12 minutes 49 seconds
of guided meditation with @InsightTimer.</t>
  </si>
  <si>
    <t>vitalherbs
just completed 27 minutes 18 seconds
of meditation with @InsightTimer.</t>
  </si>
  <si>
    <t>gratefulmike68
reached a milestone on @InsightTimer:
2000 days with a session</t>
  </si>
  <si>
    <t>adevotedyogi
@gratefulmike68 @InsightTimer Not
big on responding?</t>
  </si>
  <si>
    <t>eilish_logan84
will begin 1 hour 33 minutes 34
seconds of guided meditation with
@InsightTimer.</t>
  </si>
  <si>
    <t>ranamoumita
RT @InsightTimer: @IzzyFolau There
was a time not so long ago when
society understood the essential
link between Rights and Responsibilitie…</t>
  </si>
  <si>
    <t xml:space="preserve">izzyfolau
</t>
  </si>
  <si>
    <t>blogster
Completed 21 minutes of meditation:
Strong Mind. Strong Body. Strong
Spirit. Honor the Breath &amp;amp;
Be the Stillness… https://t.co/Qa8ASXJc2r</t>
  </si>
  <si>
    <t>blason12
just completed 24 minutes of meditación
with @InsightTimer.</t>
  </si>
  <si>
    <t>tweetknowme
Better UX: Making most of the screen
dark is the real dark mode. https://t.co/nXW3h6erJP
#uxdesign #hci… https://t.co/521abYgegO</t>
  </si>
  <si>
    <t>richartdeli
@MindFlowApp @InsightTimer Time
of Meditations Relex Mental illnesses
Health Good morning America https://t.co/oc628haa6r</t>
  </si>
  <si>
    <t>pugcoins
@InsightTimer I messaged you. Please
respond. Thanks _xD83D__xDE01__xD83E__xDD17_</t>
  </si>
  <si>
    <t>drtracistein
My deepest thanks to those who've
filled out my survey on Tireless
Caregivers - people who take care
of everyone bu… https://t.co/i2P7cTOEZV</t>
  </si>
  <si>
    <t>keithboyd6
reached a milestone on @InsightTimer:
330 consecutive days</t>
  </si>
  <si>
    <t>kellie_snider
Will begin 0 seconds of guided
meditation in #3 with @InsightTimer.</t>
  </si>
  <si>
    <t>hoodmed1
just completed 2 hours 2 minutes
45 seconds of guided meditation
with @InsightTimer.</t>
  </si>
  <si>
    <t>shinykait
just completed 1 hour 13 seconds
of meditation with @InsightTimer.</t>
  </si>
  <si>
    <t>carmenpena2013
just completed 22 minutes 24 seconds
of meditation with @InsightTimer.</t>
  </si>
  <si>
    <t>ibeckryan
Bedtime meditation for children.
Free on @InsightTimer app. https://t.co/MtWeRP6sCD
#meditation #sleepmeditation… https://t.co/LFQP2GLJip</t>
  </si>
  <si>
    <t>suzyreading
RT @iBeckRyan: Bedtime meditation
for children. Free on @InsightTimer
app. https://t.co/MtWeRP6sCD #meditation
#sleepmeditation #meditation…</t>
  </si>
  <si>
    <t>amadeusmonroe
reached a milestone on @InsightTimer:
550 days with a session</t>
  </si>
  <si>
    <t>villageyogi
reached a milestone on @InsightTimer:
20 consecutive days</t>
  </si>
  <si>
    <t>carlsonnirvana
just completed 23 minutes 4 seconds
of meditation with @InsightTimer.</t>
  </si>
  <si>
    <t>myra02424516
just completed 33 minutes 45 seconds
of meditation with @InsightTimer.</t>
  </si>
  <si>
    <t>ilylifeproducer
Ahora puedes meditar conmigo todos
los días en la plataforma de @insighttimer
El título para esta semana es Conocie…
https://t.co/nQ3ju12PoG</t>
  </si>
  <si>
    <t>litprofsue
Completed 0 seconds of guided meditation
in #3 w/ @InsightTimer. Let us
not look back in anger or forward
in fear,… https://t.co/5L2Xbnnvfn</t>
  </si>
  <si>
    <t>asorkine
just completed 15 minutes 27 seconds
of guided meditation with @InsightTimer.</t>
  </si>
  <si>
    <t>rommelconde
reached a milestone on @InsightTimer:
610 consecutive days</t>
  </si>
  <si>
    <t>awakethetribe
just completed 30 minutes of yoga
with @InsightTimer.</t>
  </si>
  <si>
    <t>lobsterbird
just completed 26 minutes 30 seconds
of yoga with @InsightTimer.</t>
  </si>
  <si>
    <t>k_galvan
reached a milestone on @InsightTimer:
90 consecutive days</t>
  </si>
  <si>
    <t>nykdanuyoga
just completed 10 minutes of yoga
with @InsightTimer.</t>
  </si>
  <si>
    <t>piero7818
What workedafor me perfectly was
@InsightTimer #motivation :]</t>
  </si>
  <si>
    <t>drhelencarter
reached a milestone on @InsightTimer:
2290 consecutive days</t>
  </si>
  <si>
    <t>lila_loka_yoga
just did nothing, for the benefit
of all beings. 15 minutes w/ @InsightTimer.</t>
  </si>
  <si>
    <t>thedracus
just completed 5 minutes of healing
with @InsightTimer.</t>
  </si>
  <si>
    <t>ndividual1
will begin 16 minutes 59 seconds
of guided meditation with @InsightTimer.</t>
  </si>
  <si>
    <t>mbti_insights
@MeditativeO @InsightTimer Lol
well personally I think there's
value in embracing the weird aspects
of ourselves and learning from
it all</t>
  </si>
  <si>
    <t>meditativeo
@mbti_insights @InsightTimer Oh,
absolutely. Some of us don't have
much choice _xD83E__xDD23__xD83E__xDD2A_</t>
  </si>
  <si>
    <t>retreat4mothers
Have just completed this yoga sequence
from @insighttimer by Lisa Pollard.
It is sooo lovely, a great way
to unwind… https://t.co/YfweMZpSE3</t>
  </si>
  <si>
    <t>lauralovestofu
reached a milestone on @InsightTimer:
100 days with a session</t>
  </si>
  <si>
    <t>mauricestanszus
just completed 1 hour 2 seconds
of guided meditation with @InsightTimer.</t>
  </si>
  <si>
    <t>zoehlatshwayo
reached a milestone on @InsightTimer:
10 consecutive days</t>
  </si>
  <si>
    <t>thebookwright
RT @_andyhobson: My free 'learn
to meditate' for kids course on
@InsightTimer is now available
in French : ). It's also going
to be transla…</t>
  </si>
  <si>
    <t>garysanderspdx
just completed 10 minutes of meditation
with @InsightTimer. #OMCru checking
out- may all beings benefit from
our practice</t>
  </si>
  <si>
    <t>mhverita
will begin 4 minutes 17 seconds
of guided meditation with @InsightTimer.</t>
  </si>
  <si>
    <t>iyudos
just completed 1 hour 49 seconds
of meditation with @InsightTimer.</t>
  </si>
  <si>
    <t>luthamiller
just completed 1 hour 35 minutes
of meditation with @InsightTimer.</t>
  </si>
  <si>
    <t>natec4251
@jsjoeio @InsightTimer Thanks so
much. Any hot takes on headspace
or calm?</t>
  </si>
  <si>
    <t>jsjoeio
@natec4251 @InsightTimer Headspace
had a paywall to get more content
and Calm haven't used a ton. I
mainly use In… https://t.co/n3Wzp3q7Gr</t>
  </si>
  <si>
    <t>cterbrueggen
reached a milestone on @InsightTimer:
920 consecutive days</t>
  </si>
  <si>
    <t>hightrafficguy
reached a milestone on @InsightTimer:
280 consecutive days</t>
  </si>
  <si>
    <t>dayan__velez
@mayorya__ My trial ended so I
re-listen to the free ones over
and over again (really into Tamara
Levitts voice). A… https://t.co/zw9WoX8ZLK</t>
  </si>
  <si>
    <t xml:space="preserve">mayorya__
</t>
  </si>
  <si>
    <t>matthewcheyne
will begin 31 minutes 18 seconds
of guided meditation with @InsightTimer.</t>
  </si>
  <si>
    <t>onetempel
reached a milestone on @InsightTimer:
590 consecutive days</t>
  </si>
  <si>
    <t>vogelchrissy
@DeannaMD @LAWeeklyStreet @WanderlustFest
Try @InsightTimer app _xD83D__xDE0C_</t>
  </si>
  <si>
    <t xml:space="preserve">wanderlustfest
</t>
  </si>
  <si>
    <t xml:space="preserve">laweeklystreet
</t>
  </si>
  <si>
    <t xml:space="preserve">deannamd
</t>
  </si>
  <si>
    <t>schmacebook
just completed 35 minutes of tai
chi with @InsightTimer.</t>
  </si>
  <si>
    <t>goddessinsight
reached a milestone on @InsightTimer:
20 consecutive days</t>
  </si>
  <si>
    <t>foreijn
reached a milestone on @InsightTimer:
420 consecutive days</t>
  </si>
  <si>
    <t>joowon
reached a milestone on @InsightTimer:
50 days with a session</t>
  </si>
  <si>
    <t>dr_eadloxyogi
just completed 37 minutes 20 seconds
of yoga with @InsightTimer.</t>
  </si>
  <si>
    <t>chocobuda
@toche @InsightTimer Gracias por
tu práctica _xD83D__xDE4F_</t>
  </si>
  <si>
    <t>toche
just completed 23 minutes of meditación
with @InsightTimer.</t>
  </si>
  <si>
    <t>fitpma83
will begin 16 minutes 49 seconds
of guided meditation with @InsightTimer.</t>
  </si>
  <si>
    <t>susanjmcculley
reached a milestone on @InsightTimer:
920 consecutive days</t>
  </si>
  <si>
    <t>rafaelzds
just completed 41 minutes 1 second
of meditação with @InsightTimer.</t>
  </si>
  <si>
    <t>4brahmavihara
reached a milestone on @InsightTimer:
730 consecutive days</t>
  </si>
  <si>
    <t>divinelotusheal
just completed 25 minutes 56 seconds
of guided meditation with @InsightTimer.
If you were able to join me, Thank
You! #wannasit</t>
  </si>
  <si>
    <t>flocaroline
just completed 4 minutes 2 seconds
of #meditation @InsightTimer #OMcru
#getonyourcushion #spiritjunkie
#mindfulness</t>
  </si>
  <si>
    <t>jeffwright123
just completed 40 minutes of meditation
with @InsightTimer. That makes
#3 days in a row!</t>
  </si>
  <si>
    <t>cosmicshanti
reached a milestone on @InsightTimer:
890 consecutive days</t>
  </si>
  <si>
    <t>kathyboyd36
reached a milestone on @InsightTimer:
140 consecutive days</t>
  </si>
  <si>
    <t>lujongny
just completed 1 hour 28 minutes
20 seconds of meditation with @InsightTimer.</t>
  </si>
  <si>
    <t>christianmasson
From @insighttimer Change happens
when the pain of staying the same
is greater than the pain of change.
. . . . . .… https://t.co/WjbRjE0ajv</t>
  </si>
  <si>
    <t>cassinstpaul
will begin 30 minutes of guided
meditation in #3 with @InsightTimer.</t>
  </si>
  <si>
    <t>dearmad
will begin 8 minutes 43 seconds
of guided meditation with @InsightTimer.</t>
  </si>
  <si>
    <t>norman_hering
reached a milestone on @InsightTimer:
1700 days with a session</t>
  </si>
  <si>
    <t>hollynater
@taylorjordanm I have found that
using a meditation app works great!
I struggle with sleep and this
has been my sav… https://t.co/eBim9B694l</t>
  </si>
  <si>
    <t xml:space="preserve">taylorjordanm
</t>
  </si>
  <si>
    <t>yogijoe1
will begin 1 hour 8 minutes 26
seconds of guided meditation with
@InsightTimer.</t>
  </si>
  <si>
    <t>jennawrighthc
This is my Coaching Page. Follow
it if you’d like reminders to reset
yourself, as your emotions heighten
while read… https://t.co/8nCyKX1oZp</t>
  </si>
  <si>
    <t>sassy_aly
@InsightTimer you changed the platform
which was annoying , but I get
it - growth &amp;amp; all ; but now
you change the ic… https://t.co/bI93RFan1S</t>
  </si>
  <si>
    <t>bongie
reached a milestone on @InsightTimer:
1270 consecutive days</t>
  </si>
  <si>
    <t>nhungle01758251
will begin 0 seconds of guided
meditation with @InsightTimer.</t>
  </si>
  <si>
    <t>azhbomb
just completed 20 minutes of guided
meditation with @InsightTimer;
staying mindfully present.</t>
  </si>
  <si>
    <t>jefflechamois
will begin 0 seconds of guided
meditation with @InsightTimer.</t>
  </si>
  <si>
    <t>mindfulaccord
20 minutes Just completed a meditation
session with @InsightTimer.</t>
  </si>
  <si>
    <t>ls_ia_kenyattat
@mindfulaccord @InsightTimer I
love Insight Timer!</t>
  </si>
  <si>
    <t>bahiablk
reached a milestone on @InsightTimer:
10 consecutive days</t>
  </si>
  <si>
    <t>hazure3
just completed 25 minutes of deadman's
meditation with @InsightTimer.</t>
  </si>
  <si>
    <t>billepperly
I just completed 15 minutes of
meditation with @InsightTimer.
May all beings be happy. May their
hearts be at peace.</t>
  </si>
  <si>
    <t>quaid
907 days straight with a self-guided
mindfulness of the mind, body,
and feeling tone (citta AIUI).
I've been using… https://t.co/adb6Gu3Y4L</t>
  </si>
  <si>
    <t>jerclarke
@quaid @InsightTimer Nice! I'm
at 494 days in a row so far, with
422 hours total, sounds like a
whole lot until we… https://t.co/9hwBRTQzW5</t>
  </si>
  <si>
    <t>ascendedor
Just completed 21 minutes of ascencion
with @InsightTimer.</t>
  </si>
  <si>
    <t>cdnscribe
reached a milestone on @InsightTimer:
1000 consecutive days</t>
  </si>
  <si>
    <t>shalinibahl
will begin 0 seconds of guided
meditation with @InsightTimer.</t>
  </si>
  <si>
    <t>kittybuckley
will begin 0 seconds of guided
meditation with @InsightTimer.</t>
  </si>
  <si>
    <t>sandykaykay
@michelinasays @john_siddique @InsightTimer
@Vidyamala What a milestone, congratulations!</t>
  </si>
  <si>
    <t xml:space="preserve">vidyamala
</t>
  </si>
  <si>
    <t>john_siddique
@michelinasays @InsightTimer @Vidyamala
Blessings Michelle Meditation certainly
is one of the great helps for our…
https://t.co/HMfZihXiC0</t>
  </si>
  <si>
    <t>michelinasays
@InsightTimer @john_siddique @Vidyamala
I’ll celebrate with premium now
as I’m pretty sure I’ll use it
tomorrow. It… https://t.co/MazK38aLwN</t>
  </si>
  <si>
    <t>kadriblaster
reached a milestone on @InsightTimer:
1100 days with a session</t>
  </si>
  <si>
    <t>ebenezertaiwo
just completed 1 hour of meditation
with @InsightTimer.</t>
  </si>
  <si>
    <t>avasradiance
just completed 1 hour 45 minutes
of meditation with @InsightTimer.</t>
  </si>
  <si>
    <t>buhi_buhi_boo
just completed 23 minutes of 瞑想
with @InsightTimer.</t>
  </si>
  <si>
    <t>hluthery
will begin 0 seconds of guided
meditation in #3 with @InsightTimer.
Let us be connected with mindfulness
and Love i… https://t.co/YC4bnqHC0J</t>
  </si>
  <si>
    <t>anomolousanom
will begin 15 minutes of meditation
in #3 with @InsightTimer.</t>
  </si>
  <si>
    <t>moorishbrooklyn
@_AnisaAmaru @InsightTimer Meditation
goals.</t>
  </si>
  <si>
    <t>_anisaamaru
@MoorishBrooklyn @InsightTimer
Rare instance where quantity and
quality overlap. Though I shall
express that there… https://t.co/fGn8vKNhq3</t>
  </si>
  <si>
    <t>thezenoutlaw
Checking-in for daily #meditation
on @InsightTimer. Join in. All
are always welcome. May our practice
benefit all.… https://t.co/e3U1UVPN9o</t>
  </si>
  <si>
    <t>yogagirl38
RT @LarissaHCarlson: Reduce stress
and improve energy with breath-work!
Just 15min/day for 10 days to feeling
better! Join my "Pranayama fo…</t>
  </si>
  <si>
    <t>richardwilkens5
will begin 0 seconds of guided
meditation with @InsightTimer.</t>
  </si>
  <si>
    <t>thatvinceguy
Just completed 1 hour 6 minutes
17 seconds of yoga with @InsightTimer.
So far, #3 consecutive days.</t>
  </si>
  <si>
    <t>corneliusgree50
just completed 21 minutes 14 seconds
of yoga with @InsightTimer.</t>
  </si>
  <si>
    <t>affasair
will begin 0 seconds of guided
meditation with @InsightTimer.</t>
  </si>
  <si>
    <t>yinwithlisa
just completed 1 hour 2 minutes
30 seconds of guided meditation
with @InsightTimer.</t>
  </si>
  <si>
    <t>dr_gina
will begin 50 minutes 23 seconds
of guided meditation with @InsightTimer.</t>
  </si>
  <si>
    <t>yoyuco
just completed 17 minutes 13 seconds
of meditación with @InsightTimer.</t>
  </si>
  <si>
    <t>yogaseed108
just completed 9 minutes 13 seconds
@InsightTimer.</t>
  </si>
  <si>
    <t>raybilcliff
@ldallara @InsightTimer I just
did 5 hours in the woods with my
camera.</t>
  </si>
  <si>
    <t>ldallara
will begin 0 seconds of guided
meditation with @InsightTimer.</t>
  </si>
  <si>
    <t>borvorn2
just completed 30 minutes 10 seconds
of walking with @InsightTimer.</t>
  </si>
  <si>
    <t>swaseyjay
will begin 3 hours 13 minutes 1
second of guided meditation with
@InsightTimer.</t>
  </si>
  <si>
    <t>vojko629
will begin 0 seconds of guided
meditation with @InsightTimer.</t>
  </si>
  <si>
    <t>moonsirens
just completed 20 minutes 20 seconds
of healing for #3 with @InsightTimer.
#Meditation #Namaste #UniversalLove
#Mindfulness #Breathing</t>
  </si>
  <si>
    <t>frostfalcon
will begin 0 seconds of guided
meditation with @InsightTimer.</t>
  </si>
  <si>
    <t>flowermcflowery
reached a milestone on @InsightTimer:
10 consecutive days</t>
  </si>
  <si>
    <t>hansmighorst
reached a milestone on @InsightTimer:
1800 days with a session</t>
  </si>
  <si>
    <t>ewe_sen
just completed 8 minutes 32 seconds
of yoga with @InsightTimer.</t>
  </si>
  <si>
    <t>singlemahoy
will begin 0 seconds of guided
meditation with @InsightTimer.</t>
  </si>
  <si>
    <t>jetsetter831
will begin 31 minutes 37 seconds
of guided meditation with @InsightTimer.</t>
  </si>
  <si>
    <t>gclode
will begin 19 minutes 29 seconds
of guided meditation with @InsightTimer.</t>
  </si>
  <si>
    <t>cauldronfm
Merrie Meet Merlin has just completed
5 minutes of meditation with @InsightTimer.#pagan
#NDevon #moonshadow</t>
  </si>
  <si>
    <t>greenhay
reached a milestone on @InsightTimer:
2120 consecutive days</t>
  </si>
  <si>
    <t>angelpaty
will begin 30 minutes 1 second
of guided meditation with @InsightTimer.</t>
  </si>
  <si>
    <t>paolocaramel74
just completed 30 minutes of meditazione
with @InsightTimer.</t>
  </si>
  <si>
    <t>richiewindryder
will begin 0 seconds of guided
meditation with @InsightTimer.</t>
  </si>
  <si>
    <t>ogunbavictor
just completed 30 minutes of prayer
with @InsightTimer.</t>
  </si>
  <si>
    <t>stephduffield
just completed 1 hour 59 minutes
56 seconds of guided meditation
with @InsightTimer.</t>
  </si>
  <si>
    <t>rubinoangelo
It happened again! I just completed
30 minutes of meditation with @InsightTimer.
Just sitting and resting in presence.</t>
  </si>
  <si>
    <t>yogatwit
just completed 45 minutes of yoga
with @InsightTimer.</t>
  </si>
  <si>
    <t>meredithleblanc
Completed 40 minutes of meditation:
Strong Mind. Strong Body. Strong
Spirit. Honor the Breath &amp;amp;
Be the Stillness #OMcru @InsightTimer</t>
  </si>
  <si>
    <t>rshite
reached a milestone on @InsightTimer:
20 consecutive days</t>
  </si>
  <si>
    <t>synergisthealth
just completed 1 hour 42 minutes
41 seconds of guided meditation
with @InsightTimer.</t>
  </si>
  <si>
    <t>soulsonicluv
just completed 1 hour 20 minutes
of meditation with @InsightTimer.
Have a beautiful day!</t>
  </si>
  <si>
    <t>ozbubble
will begin 1 hour 1 minute 5 seconds
of guided meditation with @InsightTimer.</t>
  </si>
  <si>
    <t>fit4retirement
reached a milestone on @InsightTimer:
920 consecutive days</t>
  </si>
  <si>
    <t>kevinblisscoach
reached a milestone on @InsightTimer:
1000 consecutive days</t>
  </si>
  <si>
    <t>sincerestself
will begin 10 minutes 24 seconds
of guided meditation with @InsightTimer.</t>
  </si>
  <si>
    <t>duanetoops
@ProjectMindness @InsightTimer
Congrats!! That's so awesome!!</t>
  </si>
  <si>
    <t>projectmindness
Today we are featured on the front
page of @InsightTimer _xD83C__xDF1E__xD83D__xDC96__xD83C__xDF05_ Listen
to the soundscape here:… https://t.co/BPPWfbbJyG</t>
  </si>
  <si>
    <t>cerezaa
Que todos los seres sean felices
y libres de sufrimiento ... just
completed 34 minutes 28 seconds
of Vipassana with @InsightTimer.</t>
  </si>
  <si>
    <t>calmworks
RT @ajbicat: just completed 1 hour
55 minutes 59 seconds of meditation
with @InsightTimer.</t>
  </si>
  <si>
    <t>ajbicat
just completed 1 hour 55 minutes
59 seconds of meditation with @InsightTimer.</t>
  </si>
  <si>
    <t>ascensionasana
just completed 32 minutes 51 seconds
of yoga with @InsightTimer.</t>
  </si>
  <si>
    <t>kamma61
just completed 1 hour of meditación
with @InsightTimer.</t>
  </si>
  <si>
    <t>garforlock
will begin 0 seconds of guided
meditation with @InsightTimer.</t>
  </si>
  <si>
    <t>nyarlathotep42
reached a milestone on @InsightTimer:
410 consecutive days</t>
  </si>
  <si>
    <t>butterflysnrida
will begin 34 minutes 47 seconds
of guided meditation with @InsightTimer.</t>
  </si>
  <si>
    <t>07r7ia9kruzevbe
RT @ButterflySnrida: will begin
34 minutes 47 seconds of guided
meditation with @InsightTimer.</t>
  </si>
  <si>
    <t>thm_crystal
just completed 1 hour of meditation
with @InsightTimer.</t>
  </si>
  <si>
    <t>yogiclaudette
just completed 12 minutes 23 seconds
of guided meditation w/ @InsightTimer.
May we move towards peace in all
we th… https://t.co/aOJJQCssNz</t>
  </si>
  <si>
    <t>mindfulnurse
just completed 4 minutes 47 seconds
of meditation with @InsightTimer.
I love this application! Give it
a try.</t>
  </si>
  <si>
    <t>erikkizan
just completed 25 minutes of meditatie
with @InsightTimer.</t>
  </si>
  <si>
    <t>jillywisdom
Shared 1 hour 1 minute 1 second
of guided meditation @InsightTimer
https://t.co/0s9Ddm0fmv #meditation
#smartgirls #Tucson</t>
  </si>
  <si>
    <t>herenowjal
reached a milestone on @InsightTimer:
180 consecutive days</t>
  </si>
  <si>
    <t>psiquelda
just completed 15 minutes of meditación
with @InsightTimer.</t>
  </si>
  <si>
    <t>susankgreenland
I've posted several guided meditations
on @InsightTimer that you and your
can listen to with your children
for free. https://t.co/LJNwQLLBj4</t>
  </si>
  <si>
    <t>cindypaulos
just completed 1 hour 10 minutes
30 seconds of meditation with @InsightTimer.</t>
  </si>
  <si>
    <t>GraphSource░TwitterSearch▓GraphTerm░@InsightTimer▓GroupingDescription░The graph's vertices were grouped by cluster using the Clauset-Newman-Moore cluster algorithm.▓LayoutAlgorithm░The graph was laid out using the Harel-Koren Fast Multiscale layout algorithm.▓GraphDirectedness░The graph is directed.</t>
  </si>
  <si>
    <t>Lime</t>
  </si>
  <si>
    <t>"FruchtermanReingoldC"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&lt;GroupUserSettings&gt;
        &lt;setting name="ReadGroups" serializeAs="String"&gt;
            &lt;value&gt;True&lt;/value&gt;
        &lt;/setting&gt;
    &lt;/GroupUserSettings&gt;
    &lt;ClusterUserSettings&gt;
        &lt;setting name="PutNeighborlessVerticesInOneCluster" serializeAs="String"&gt;
            &lt;value&gt;True&lt;/value&gt;
        &lt;/setting&gt;
        &lt;setting name="ClusterAlgorithm" serializeAs="String"&gt;
            &lt;value&gt;ClausetNewmanMoore&lt;/value&gt;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OverallMetrics, Words, EdgeCreation&lt;/value&gt;
        &lt;/setting&gt;
        &lt;setting name="WordMetricUserSettings" serializeAs="String"&gt;
            &lt;value&gt;TextColumnIsOnEdgeWorksheet░True▓TextColumnName░Tweets▓CountByGroup░False▓SkipSingleTerms░True▓WordsToSkip░a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t>
  </si>
  <si>
    <t>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t>
  </si>
  <si>
    <t>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t>
  </si>
  <si>
    <t>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t>
  </si>
  <si>
    <t xml:space="preser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t>
  </si>
  <si>
    <t>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t>
  </si>
  <si>
    <t>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t>
  </si>
  <si>
    <t>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t>
  </si>
  <si>
    <t xml:space="preserve">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t>
  </si>
  <si>
    <t>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t>
  </si>
  <si>
    <t xml:space="preserve">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t>
  </si>
  <si>
    <t xml:space="preserve">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&lt;/GraphMetricUserSettings&gt;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&lt;ExportToNodeXLGraphGalleryDialog&gt;
        &lt;setting name="FormLocation" serializeAs="String"&gt;
            &lt;value&gt;104, 104&lt;/value&gt;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 /&gt;
        &lt;/setting&gt;
    &lt;/PasswordUserSettings&gt;
    &lt;LayoutUserSettingsDialog4&gt;
        &lt;setting name="FormLocation" serializeAs="String"&gt;
            &lt;value&gt;78, 78&lt;/value&gt;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&lt;ClusterUserSettingsDialog&gt;
        &lt;setting name="FormLocation" serializeAs="String"&gt;
            &lt;value&gt;26, 26&lt;/value&gt;
        &lt;/setting&gt;
        &lt;setting name="FormWindowState" serializeAs="String"&gt;
            &lt;value&gt;Normal&lt;/value&gt;
        &lt;/setting&gt;
        &lt;setting name="FormSize" serializeAs="String"&gt;
            &lt;value&gt;387, 215&lt;/value&gt;
        &lt;/setting&gt;
        &lt;setting name="HasBeenSaved" serializeAs="String"&gt;
            &lt;value&gt;True&lt;/value&gt;
        &lt;/setting&gt;
    &lt;/ClusterUserSettingsDialog&gt;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&lt;VertexRadiusDialog&gt;
        &lt;setting name="VertexRadius" serializeAs="String"&gt;
            &lt;value&gt;100&lt;/value&gt;
        &lt;/setting&gt;
        &lt;setting name="FormWindowState" serializeAs="String"&gt;
            &lt;value&gt;Normal&lt;/value&gt;
        &lt;/setting&gt;
        &lt;setting name="FormLocation" serializeAs="String"&gt;
            &lt;value&gt;104, 104&lt;/value&gt;
        &lt;/setting&gt;
        &lt;setting name="FormSize" serializeAs="String"&gt;
            &lt;value&gt;211, 128&lt;/value&gt;
        &lt;/setting&gt;
        &lt;setting name="HasBeenSaved" serializeAs="String"&gt;
            &lt;value&gt;True&lt;/value&gt;
        &lt;/setting&gt;
    &lt;/VertexRadiusDialog&gt;
    &lt;GraphMetricsDialog6&gt;
        &lt;setting name="FormLocation" serializeAs="String"&gt;
            &lt;value&gt;156, 156&lt;/value&gt;
        &lt;/setting&gt;
        &lt;setting name="FormWindowState" serializeAs="String"&gt;
            &lt;value&gt;Normal&lt;/value&gt;
        &lt;/setting&gt;
        &lt;setting name="FormSize" serializeAs="String"&gt;
            &lt;value&gt;499, 535&lt;/value&gt;
        &lt;/setting&gt;
        &lt;setting name="HasBeenSaved" serializeAs="String"&gt;
            &lt;value&gt;True&lt;/value&gt;
        &lt;/setting&gt;
    &lt;/GraphMetricsDialog6&gt;
    &lt;CalculateGraphMetricsDialog&gt;
        &lt;setting name="FormLocation" serializeAs="String"&gt;
            &lt;value&gt;26, 26&lt;/value&gt;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&lt;WordMetricUserSettingsDialog&gt;
        &lt;setting name="FormLocation" serializeAs="String"&gt;
    </t>
  </si>
  <si>
    <t xml:space="preserve">        &lt;value&gt;208, 208&lt;/value&gt;
        &lt;/setting&gt;
        &lt;setting name="FormWindowState" serializeAs="String"&gt;
            &lt;value&gt;Normal&lt;/value&gt;
        &lt;/setting&gt;
        &lt;setting name="FormSize" serializeAs="String"&gt;
            &lt;value&gt;609, 459&lt;/value&gt;
        &lt;/setting&gt;
        &lt;setting name="HasBeenSaved" serializeAs="String"&gt;
            &lt;value&gt;True&lt;/value&gt;
        &lt;/setting&gt;
    &lt;/WordMetricUserSettingsDialog&gt;
    &lt;NotificationDialog2&gt;
        &lt;setting name="FormLocation" serializeAs="String"&gt;
            &lt;value&gt;130, 130&lt;/value&gt;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&lt;/userSettings&gt;
&lt;/configuration&gt;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</si>
</sst>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 xfId="27"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1" fontId="0" fillId="4" borderId="12" xfId="24" applyNumberFormat="1" applyBorder="1"/>
    <xf numFmtId="167" fontId="0" fillId="4" borderId="12" xfId="24"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 fontId="0" fillId="4" borderId="11" xfId="24" applyNumberFormat="1" applyBorder="1"/>
    <xf numFmtId="167" fontId="0" fillId="4" borderId="11" xfId="24" applyNumberFormat="1" applyBorder="1"/>
    <xf numFmtId="1" fontId="0" fillId="4" borderId="11" xfId="24" applyNumberFormat="1" applyBorder="1" applyAlignment="1">
      <alignment/>
    </xf>
    <xf numFmtId="0" fontId="0" fillId="0" borderId="0" xfId="0" applyAlignment="1" quotePrefix="1">
      <alignment wrapText="1"/>
    </xf>
    <xf numFmtId="0" fontId="0" fillId="0" borderId="7" xfId="0" applyFill="1" applyBorder="1" applyAlignment="1">
      <alignment/>
    </xf>
    <xf numFmtId="0" fontId="0" fillId="0" borderId="7" xfId="0" applyFill="1" applyBorder="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10" fillId="3" borderId="0" xfId="28" applyNumberFormat="1" applyFill="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72">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border>
        <left style="thin">
          <color theme="0"/>
        </left>
      </border>
    </dxf>
    <dxf>
      <numFmt numFmtId="179"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border>
        <right style="thin">
          <color theme="0"/>
        </right>
      </border>
    </dxf>
    <dxf>
      <numFmt numFmtId="179"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numFmt numFmtId="179"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border>
        <left style="thin">
          <color theme="0"/>
        </left>
      </border>
    </dxf>
    <dxf>
      <numFmt numFmtId="179"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71"/>
      <tableStyleElement type="headerRow" dxfId="170"/>
    </tableStyle>
    <tableStyle name="NodeXL Table" pivot="0" count="1">
      <tableStyleElement type="headerRow" dxfId="1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38228047"/>
        <c:axId val="8508104"/>
      </c:barChart>
      <c:catAx>
        <c:axId val="382280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508104"/>
        <c:crosses val="autoZero"/>
        <c:auto val="1"/>
        <c:lblOffset val="100"/>
        <c:noMultiLvlLbl val="0"/>
      </c:catAx>
      <c:valAx>
        <c:axId val="8508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28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9464073"/>
        <c:axId val="18067794"/>
      </c:barChart>
      <c:catAx>
        <c:axId val="94640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067794"/>
        <c:crosses val="autoZero"/>
        <c:auto val="1"/>
        <c:lblOffset val="100"/>
        <c:noMultiLvlLbl val="0"/>
      </c:catAx>
      <c:valAx>
        <c:axId val="18067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64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8392419"/>
        <c:axId val="54205180"/>
      </c:barChart>
      <c:catAx>
        <c:axId val="283924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05180"/>
        <c:crosses val="autoZero"/>
        <c:auto val="1"/>
        <c:lblOffset val="100"/>
        <c:noMultiLvlLbl val="0"/>
      </c:catAx>
      <c:valAx>
        <c:axId val="54205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92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18084573"/>
        <c:axId val="28543430"/>
      </c:barChart>
      <c:catAx>
        <c:axId val="180845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543430"/>
        <c:crosses val="autoZero"/>
        <c:auto val="1"/>
        <c:lblOffset val="100"/>
        <c:noMultiLvlLbl val="0"/>
      </c:catAx>
      <c:valAx>
        <c:axId val="28543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84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55564279"/>
        <c:axId val="30316464"/>
      </c:barChart>
      <c:catAx>
        <c:axId val="555642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316464"/>
        <c:crosses val="autoZero"/>
        <c:auto val="1"/>
        <c:lblOffset val="100"/>
        <c:noMultiLvlLbl val="0"/>
      </c:catAx>
      <c:valAx>
        <c:axId val="30316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64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4412721"/>
        <c:axId val="39714490"/>
      </c:barChart>
      <c:catAx>
        <c:axId val="44127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714490"/>
        <c:crosses val="autoZero"/>
        <c:auto val="1"/>
        <c:lblOffset val="100"/>
        <c:noMultiLvlLbl val="0"/>
      </c:catAx>
      <c:valAx>
        <c:axId val="39714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2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21886091"/>
        <c:axId val="62757092"/>
      </c:barChart>
      <c:catAx>
        <c:axId val="218860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757092"/>
        <c:crosses val="autoZero"/>
        <c:auto val="1"/>
        <c:lblOffset val="100"/>
        <c:noMultiLvlLbl val="0"/>
      </c:catAx>
      <c:valAx>
        <c:axId val="62757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86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7942917"/>
        <c:axId val="50159662"/>
      </c:barChart>
      <c:catAx>
        <c:axId val="279429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159662"/>
        <c:crosses val="autoZero"/>
        <c:auto val="1"/>
        <c:lblOffset val="100"/>
        <c:noMultiLvlLbl val="0"/>
      </c:catAx>
      <c:valAx>
        <c:axId val="50159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42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48783775"/>
        <c:axId val="36400792"/>
      </c:barChart>
      <c:catAx>
        <c:axId val="48783775"/>
        <c:scaling>
          <c:orientation val="minMax"/>
        </c:scaling>
        <c:axPos val="b"/>
        <c:delete val="1"/>
        <c:majorTickMark val="out"/>
        <c:minorTickMark val="none"/>
        <c:tickLblPos val="none"/>
        <c:crossAx val="36400792"/>
        <c:crosses val="autoZero"/>
        <c:auto val="1"/>
        <c:lblOffset val="100"/>
        <c:noMultiLvlLbl val="0"/>
      </c:catAx>
      <c:valAx>
        <c:axId val="36400792"/>
        <c:scaling>
          <c:orientation val="minMax"/>
        </c:scaling>
        <c:axPos val="l"/>
        <c:delete val="1"/>
        <c:majorTickMark val="out"/>
        <c:minorTickMark val="none"/>
        <c:tickLblPos val="none"/>
        <c:crossAx val="487837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I1292" totalsRowShown="0" headerRowDxfId="168" dataDxfId="116">
  <autoFilter ref="A2:AI1292"/>
  <tableColumns count="35">
    <tableColumn id="1" name="Vertex 1" dataDxfId="94"/>
    <tableColumn id="2" name="Vertex 2" dataDxfId="92"/>
    <tableColumn id="3" name="Color" dataDxfId="93"/>
    <tableColumn id="4" name="Width" dataDxfId="126"/>
    <tableColumn id="11" name="Style" dataDxfId="125"/>
    <tableColumn id="5" name="Opacity" dataDxfId="124"/>
    <tableColumn id="6" name="Visibility" dataDxfId="123"/>
    <tableColumn id="10" name="Label" dataDxfId="122"/>
    <tableColumn id="12" name="Label Text Color" dataDxfId="121"/>
    <tableColumn id="13" name="Label Font Size" dataDxfId="120"/>
    <tableColumn id="14" name="Reciprocated?" dataDxfId="119"/>
    <tableColumn id="7" name="ID" dataDxfId="118"/>
    <tableColumn id="9" name="Dynamic Filter" dataDxfId="117"/>
    <tableColumn id="8" name="Add Your Own Columns Here" dataDxfId="91"/>
    <tableColumn id="15" name="Relationship" dataDxfId="90"/>
    <tableColumn id="16" name="Relationship Date (UTC)" dataDxfId="89"/>
    <tableColumn id="17" name="Tweet" dataDxfId="88"/>
    <tableColumn id="18" name="URLs in Tweet" dataDxfId="87"/>
    <tableColumn id="19" name="Domains in Tweet" dataDxfId="86"/>
    <tableColumn id="20" name="Hashtags in Tweet" dataDxfId="85"/>
    <tableColumn id="21" name="Tweet Date (UTC)" dataDxfId="84"/>
    <tableColumn id="22" name="Twitter Page for Tweet" dataDxfId="83"/>
    <tableColumn id="23" name="Latitude" dataDxfId="82"/>
    <tableColumn id="24" name="Longitude" dataDxfId="81"/>
    <tableColumn id="25" name="Imported ID" dataDxfId="80"/>
    <tableColumn id="26" name="In-Reply-To Tweet ID" dataDxfId="39"/>
    <tableColumn id="27" name="Sentiment List #1: Positive Word Count" dataDxfId="38"/>
    <tableColumn id="28" name="Sentiment List #1: Positive Word Percentage (%)" dataDxfId="37"/>
    <tableColumn id="29" name="Sentiment List #2: Negative Word Count" dataDxfId="36"/>
    <tableColumn id="30" name="Sentiment List #2: Negative Word Percentage (%)" dataDxfId="35"/>
    <tableColumn id="31" name="Sentiment List #3: (Add your own word list) Word Count" dataDxfId="34"/>
    <tableColumn id="32" name="Sentiment List #3: (Add your own word list) Word Percentage (%)" dataDxfId="33"/>
    <tableColumn id="33" name="Non-categorized Word Count" dataDxfId="32"/>
    <tableColumn id="34" name="Non-categorized Word Percentage (%)" dataDxfId="31"/>
    <tableColumn id="35" name="Edge Content Word Count" dataDxfId="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2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4" name="Words" displayName="Words" ref="A1:F6" totalsRowShown="0" headerRowDxfId="59" dataDxfId="60">
  <autoFilter ref="A1:F6"/>
  <tableColumns count="6">
    <tableColumn id="1" name="Word" dataDxfId="58"/>
    <tableColumn id="2" name="Count" dataDxfId="57"/>
    <tableColumn id="3" name="Salience" dataDxfId="56"/>
    <tableColumn id="4" name="Word on Sentiment List #1: Positive" dataDxfId="55"/>
    <tableColumn id="5" name="Word on Sentiment List #2: Negative" dataDxfId="54"/>
    <tableColumn id="6" name="Word on Sentiment List #3: (Add your own word list)" dataDxfId="53"/>
  </tableColumns>
  <tableStyleInfo name="NodeXL Table" showFirstColumn="0" showLastColumn="0" showRowStripes="1" showColumnStripes="0"/>
</table>
</file>

<file path=xl/tables/table12.xml><?xml version="1.0" encoding="utf-8"?>
<table xmlns="http://schemas.openxmlformats.org/spreadsheetml/2006/main" id="16" name="WordPairs" displayName="WordPairs" ref="A1:K2" totalsRowShown="0" headerRowDxfId="51" dataDxfId="52">
  <autoFilter ref="A1:K2"/>
  <tableColumns count="11">
    <tableColumn id="1" name="Word 1" dataDxfId="50"/>
    <tableColumn id="2" name="Word 2" dataDxfId="49"/>
    <tableColumn id="3" name="Count" dataDxfId="48"/>
    <tableColumn id="4" name="Salience" dataDxfId="47"/>
    <tableColumn id="5" name="Mutual Information" dataDxfId="46"/>
    <tableColumn id="6" name="Word1 on Sentiment List #1: Positive" dataDxfId="45"/>
    <tableColumn id="7" name="Word1 on Sentiment List #2: Negative" dataDxfId="44"/>
    <tableColumn id="8" name="Word1 on Sentiment List #3: (Add your own word list)" dataDxfId="43"/>
    <tableColumn id="9" name="Word2 on Sentiment List #1: Positive" dataDxfId="42"/>
    <tableColumn id="10" name="Word2 on Sentiment List #2: Negative" dataDxfId="41"/>
    <tableColumn id="11" name="Word2 on Sentiment List #3: (Add your own word list)" dataDxfId="4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Y386" totalsRowShown="0" headerRowDxfId="167" dataDxfId="95">
  <autoFilter ref="A2:AY386"/>
  <sortState ref="A3:AY386">
    <sortCondition descending="1" sortBy="value" ref="S3:S386"/>
  </sortState>
  <tableColumns count="51">
    <tableColumn id="1" name="Vertex" dataDxfId="115"/>
    <tableColumn id="2" name="Color" dataDxfId="114"/>
    <tableColumn id="5" name="Shape" dataDxfId="113"/>
    <tableColumn id="6" name="Size" dataDxfId="112"/>
    <tableColumn id="4" name="Opacity" dataDxfId="111"/>
    <tableColumn id="7" name="Image File" dataDxfId="69"/>
    <tableColumn id="3" name="Visibility" dataDxfId="110"/>
    <tableColumn id="10" name="Label" dataDxfId="109"/>
    <tableColumn id="16" name="Label Fill Color" dataDxfId="108"/>
    <tableColumn id="9" name="Label Position" dataDxfId="65"/>
    <tableColumn id="8" name="Tooltip" dataDxfId="63"/>
    <tableColumn id="18" name="Layout Order" dataDxfId="64"/>
    <tableColumn id="13" name="X" dataDxfId="107"/>
    <tableColumn id="14" name="Y" dataDxfId="106"/>
    <tableColumn id="12" name="Locked?" dataDxfId="105"/>
    <tableColumn id="19" name="Polar R" dataDxfId="104"/>
    <tableColumn id="20" name="Polar Angle" dataDxfId="103"/>
    <tableColumn id="21" name="Degree" dataDxfId="9"/>
    <tableColumn id="22" name="In-Degree" dataDxfId="8"/>
    <tableColumn id="23" name="Out-Degree" dataDxfId="6"/>
    <tableColumn id="24" name="Betweenness Centrality" dataDxfId="7"/>
    <tableColumn id="25" name="Closeness Centrality" dataDxfId="102"/>
    <tableColumn id="26" name="Eigenvector Centrality" dataDxfId="101"/>
    <tableColumn id="15" name="PageRank" dataDxfId="100"/>
    <tableColumn id="27" name="Clustering Coefficient" dataDxfId="99"/>
    <tableColumn id="29" name="Reciprocated Vertex Pair Ratio" dataDxfId="98"/>
    <tableColumn id="11" name="ID" dataDxfId="97"/>
    <tableColumn id="28" name="Dynamic Filter" dataDxfId="96"/>
    <tableColumn id="17" name="Add Your Own Columns Here" dataDxfId="79"/>
    <tableColumn id="30" name="Followed" dataDxfId="78"/>
    <tableColumn id="31" name="Followers" dataDxfId="77"/>
    <tableColumn id="32" name="Tweets" dataDxfId="76"/>
    <tableColumn id="33" name="Favorites" dataDxfId="75"/>
    <tableColumn id="34" name="Time Zone UTC Offset (Seconds)" dataDxfId="74"/>
    <tableColumn id="35" name="Description" dataDxfId="73"/>
    <tableColumn id="36" name="Location" dataDxfId="72"/>
    <tableColumn id="37" name="Web" dataDxfId="71"/>
    <tableColumn id="38" name="Time Zone" dataDxfId="70"/>
    <tableColumn id="39" name="Joined Twitter Date (UTC)" dataDxfId="68"/>
    <tableColumn id="40" name="Custom Menu Item Text" dataDxfId="67"/>
    <tableColumn id="41" name="Custom Menu Item Action" dataDxfId="66"/>
    <tableColumn id="42" name="Tweeted Search Term?" dataDxfId="29"/>
    <tableColumn id="43" name="Sentiment List #1: Positive Word Count" dataDxfId="28"/>
    <tableColumn id="44" name="Sentiment List #1: Positive Word Percentage (%)" dataDxfId="27"/>
    <tableColumn id="45" name="Sentiment List #2: Negative Word Count" dataDxfId="26"/>
    <tableColumn id="46" name="Sentiment List #2: Negative Word Percentage (%)" dataDxfId="25"/>
    <tableColumn id="47" name="Sentiment List #3: (Add your own word list) Word Count" dataDxfId="24"/>
    <tableColumn id="48" name="Sentiment List #3: (Add your own word list) Word Percentage (%)" dataDxfId="23"/>
    <tableColumn id="49" name="Non-categorized Word Count" dataDxfId="22"/>
    <tableColumn id="50" name="Non-categorized Word Percentage (%)" dataDxfId="21"/>
    <tableColumn id="51" name="Vertex Content Word Count" dataDxfId="20"/>
  </tableColumns>
  <tableStyleInfo name="NodeXL Table" showFirstColumn="0" showLastColumn="0" showRowStripes="0" showColumnStripes="0"/>
</table>
</file>

<file path=xl/tables/table3.xml><?xml version="1.0" encoding="utf-8"?>
<table xmlns="http://schemas.openxmlformats.org/spreadsheetml/2006/main" id="4" name="Groups" displayName="Groups" ref="A2:AG49" totalsRowShown="0" headerRowDxfId="166">
  <autoFilter ref="A2:AG49"/>
  <tableColumns count="33">
    <tableColumn id="1" name="Group" dataDxfId="5"/>
    <tableColumn id="2" name="Vertex Color" dataDxfId="4"/>
    <tableColumn id="3" name="Vertex Shape" dataDxfId="3"/>
    <tableColumn id="22" name="Visibility" dataDxfId="165"/>
    <tableColumn id="4" name="Collapsed?"/>
    <tableColumn id="18" name="Label" dataDxfId="164"/>
    <tableColumn id="20" name="Collapsed X"/>
    <tableColumn id="21" name="Collapsed Y"/>
    <tableColumn id="6" name="ID" dataDxfId="163"/>
    <tableColumn id="19" name="Collapsed Properties" dataDxfId="162"/>
    <tableColumn id="5" name="Vertices" dataDxfId="161"/>
    <tableColumn id="7" name="Unique Edges" dataDxfId="160"/>
    <tableColumn id="8" name="Edges With Duplicates" dataDxfId="159"/>
    <tableColumn id="9" name="Total Edges" dataDxfId="158"/>
    <tableColumn id="10" name="Self-Loops" dataDxfId="157"/>
    <tableColumn id="24" name="Reciprocated Vertex Pair Ratio" dataDxfId="156"/>
    <tableColumn id="25" name="Reciprocated Edge Ratio" dataDxfId="155"/>
    <tableColumn id="11" name="Connected Components" dataDxfId="154"/>
    <tableColumn id="12" name="Single-Vertex Connected Components" dataDxfId="153"/>
    <tableColumn id="13" name="Maximum Vertices in a Connected Component" dataDxfId="152"/>
    <tableColumn id="14" name="Maximum Edges in a Connected Component" dataDxfId="151"/>
    <tableColumn id="15" name="Maximum Geodesic Distance (Diameter)" dataDxfId="150"/>
    <tableColumn id="16" name="Average Geodesic Distance" dataDxfId="149"/>
    <tableColumn id="17" name="Graph Density" dataDxfId="19"/>
    <tableColumn id="23" name="Sentiment List #1: Positive Word Count" dataDxfId="18"/>
    <tableColumn id="26" name="Sentiment List #1: Positive Word Percentage (%)" dataDxfId="17"/>
    <tableColumn id="27" name="Sentiment List #2: Negative Word Count" dataDxfId="16"/>
    <tableColumn id="28" name="Sentiment List #2: Negative Word Percentage (%)" dataDxfId="15"/>
    <tableColumn id="29" name="Sentiment List #3: (Add your own word list) Word Count" dataDxfId="14"/>
    <tableColumn id="30" name="Sentiment List #3: (Add your own word list) Word Percentage (%)" dataDxfId="13"/>
    <tableColumn id="31" name="Non-categorized Word Count" dataDxfId="12"/>
    <tableColumn id="32" name="Non-categorized Word Percentage (%)" dataDxfId="11"/>
    <tableColumn id="33" name="Group Content Word Count" dataDxfId="1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5" totalsRowShown="0" headerRowDxfId="148" dataDxfId="147">
  <autoFilter ref="A1:C385"/>
  <tableColumns count="3">
    <tableColumn id="1" name="Group" dataDxfId="2"/>
    <tableColumn id="2" name="Vertex" dataDxfId="1"/>
    <tableColumn id="3" name="Vertex ID" dataDxfId="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62"/>
    <tableColumn id="2" name="Value" dataDxfId="6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46"/>
    <tableColumn id="2" name="Degree Frequency" dataDxfId="145">
      <calculatedColumnFormula>COUNTIF(Vertices[Degree], "&gt;= " &amp; D2) - COUNTIF(Vertices[Degree], "&gt;=" &amp; D3)</calculatedColumnFormula>
    </tableColumn>
    <tableColumn id="3" name="In-Degree Bin" dataDxfId="144"/>
    <tableColumn id="4" name="In-Degree Frequency" dataDxfId="143">
      <calculatedColumnFormula>COUNTIF(Vertices[In-Degree], "&gt;= " &amp; F2) - COUNTIF(Vertices[In-Degree], "&gt;=" &amp; F3)</calculatedColumnFormula>
    </tableColumn>
    <tableColumn id="5" name="Out-Degree Bin" dataDxfId="142"/>
    <tableColumn id="6" name="Out-Degree Frequency" dataDxfId="141">
      <calculatedColumnFormula>COUNTIF(Vertices[Out-Degree], "&gt;= " &amp; H2) - COUNTIF(Vertices[Out-Degree], "&gt;=" &amp; H3)</calculatedColumnFormula>
    </tableColumn>
    <tableColumn id="7" name="Betweenness Centrality Bin" dataDxfId="140"/>
    <tableColumn id="8" name="Betweenness Centrality Frequency" dataDxfId="139">
      <calculatedColumnFormula>COUNTIF(Vertices[Betweenness Centrality], "&gt;= " &amp; J2) - COUNTIF(Vertices[Betweenness Centrality], "&gt;=" &amp; J3)</calculatedColumnFormula>
    </tableColumn>
    <tableColumn id="9" name="Closeness Centrality Bin" dataDxfId="138"/>
    <tableColumn id="10" name="Closeness Centrality Frequency" dataDxfId="137">
      <calculatedColumnFormula>COUNTIF(Vertices[Closeness Centrality], "&gt;= " &amp; L2) - COUNTIF(Vertices[Closeness Centrality], "&gt;=" &amp; L3)</calculatedColumnFormula>
    </tableColumn>
    <tableColumn id="11" name="Eigenvector Centrality Bin" dataDxfId="136"/>
    <tableColumn id="12" name="Eigenvector Centrality Frequency" dataDxfId="135">
      <calculatedColumnFormula>COUNTIF(Vertices[Eigenvector Centrality], "&gt;= " &amp; N2) - COUNTIF(Vertices[Eigenvector Centrality], "&gt;=" &amp; N3)</calculatedColumnFormula>
    </tableColumn>
    <tableColumn id="18" name="PageRank Bin" dataDxfId="134"/>
    <tableColumn id="17" name="PageRank Frequency" dataDxfId="133">
      <calculatedColumnFormula>COUNTIF(Vertices[Eigenvector Centrality], "&gt;= " &amp; P2) - COUNTIF(Vertices[Eigenvector Centrality], "&gt;=" &amp; P3)</calculatedColumnFormula>
    </tableColumn>
    <tableColumn id="13" name="Clustering Coefficient Bin" dataDxfId="132"/>
    <tableColumn id="14" name="Clustering Coefficient Frequency" dataDxfId="131">
      <calculatedColumnFormula>COUNTIF(Vertices[Clustering Coefficient], "&gt;= " &amp; R2) - COUNTIF(Vertices[Clustering Coefficient], "&gt;=" &amp; R3)</calculatedColumnFormula>
    </tableColumn>
    <tableColumn id="15" name="Dynamic Filter Bin" dataDxfId="130"/>
    <tableColumn id="16" name="Dynamic Filter Frequency" dataDxfId="12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1" totalsRowShown="0" headerRowDxfId="128">
  <autoFilter ref="J1:K2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40393022569570304" TargetMode="External" /><Relationship Id="rId2" Type="http://schemas.openxmlformats.org/officeDocument/2006/relationships/hyperlink" Target="https://twitter.com/i/web/status/1140393022569570304" TargetMode="External" /><Relationship Id="rId3" Type="http://schemas.openxmlformats.org/officeDocument/2006/relationships/hyperlink" Target="https://twitter.com/i/web/status/1140581849967845377" TargetMode="External" /><Relationship Id="rId4" Type="http://schemas.openxmlformats.org/officeDocument/2006/relationships/hyperlink" Target="https://twitter.com/i/web/status/1140633960029908993" TargetMode="External" /><Relationship Id="rId5" Type="http://schemas.openxmlformats.org/officeDocument/2006/relationships/hyperlink" Target="https://twitter.com/i/web/status/1140643709400186881" TargetMode="External" /><Relationship Id="rId6" Type="http://schemas.openxmlformats.org/officeDocument/2006/relationships/hyperlink" Target="https://twitter.com/i/web/status/1140670245675438081" TargetMode="External" /><Relationship Id="rId7" Type="http://schemas.openxmlformats.org/officeDocument/2006/relationships/hyperlink" Target="https://twitter.com/i/web/status/1140684711704047616" TargetMode="External" /><Relationship Id="rId8" Type="http://schemas.openxmlformats.org/officeDocument/2006/relationships/hyperlink" Target="https://twitter.com/i/web/status/1140795327903129601" TargetMode="External" /><Relationship Id="rId9" Type="http://schemas.openxmlformats.org/officeDocument/2006/relationships/hyperlink" Target="https://twitter.com/i/web/status/1140819790807760896" TargetMode="External" /><Relationship Id="rId10" Type="http://schemas.openxmlformats.org/officeDocument/2006/relationships/hyperlink" Target="https://twitter.com/i/web/status/1140819790807760896" TargetMode="External" /><Relationship Id="rId11" Type="http://schemas.openxmlformats.org/officeDocument/2006/relationships/hyperlink" Target="http://insig.ht/gm_48877" TargetMode="External" /><Relationship Id="rId12" Type="http://schemas.openxmlformats.org/officeDocument/2006/relationships/hyperlink" Target="https://twitter.com/i/web/status/1140796619723628544" TargetMode="External" /><Relationship Id="rId13" Type="http://schemas.openxmlformats.org/officeDocument/2006/relationships/hyperlink" Target="https://twitter.com/i/web/status/1140796619723628544" TargetMode="External" /><Relationship Id="rId14" Type="http://schemas.openxmlformats.org/officeDocument/2006/relationships/hyperlink" Target="https://twitter.com/i/web/status/1140395620546617345" TargetMode="External" /><Relationship Id="rId15" Type="http://schemas.openxmlformats.org/officeDocument/2006/relationships/hyperlink" Target="https://twitter.com/i/web/status/1140977930165719040" TargetMode="External" /><Relationship Id="rId16" Type="http://schemas.openxmlformats.org/officeDocument/2006/relationships/hyperlink" Target="https://twitter.com/i/web/status/1140977930165719040" TargetMode="External" /><Relationship Id="rId17" Type="http://schemas.openxmlformats.org/officeDocument/2006/relationships/hyperlink" Target="https://twitter.com/i/web/status/1141034999128436736" TargetMode="External" /><Relationship Id="rId18" Type="http://schemas.openxmlformats.org/officeDocument/2006/relationships/hyperlink" Target="https://twitter.com/HuffPost/status/1140877895809847296" TargetMode="External" /><Relationship Id="rId19" Type="http://schemas.openxmlformats.org/officeDocument/2006/relationships/hyperlink" Target="https://twitter.com/HuffPost/status/1140877895809847296" TargetMode="External" /><Relationship Id="rId20" Type="http://schemas.openxmlformats.org/officeDocument/2006/relationships/hyperlink" Target="https://twitter.com/i/web/status/1141089264547090432" TargetMode="External" /><Relationship Id="rId21" Type="http://schemas.openxmlformats.org/officeDocument/2006/relationships/hyperlink" Target="https://twitter.com/i/web/status/1141193527449157633" TargetMode="External" /><Relationship Id="rId22" Type="http://schemas.openxmlformats.org/officeDocument/2006/relationships/hyperlink" Target="https://twitter.com/i/web/status/1141193527449157633" TargetMode="External" /><Relationship Id="rId23" Type="http://schemas.openxmlformats.org/officeDocument/2006/relationships/hyperlink" Target="https://twitter.com/i/web/status/1141235891735879685" TargetMode="External" /><Relationship Id="rId24" Type="http://schemas.openxmlformats.org/officeDocument/2006/relationships/hyperlink" Target="https://twitter.com/HuffPost/status/1140877895809847296" TargetMode="External" /><Relationship Id="rId25" Type="http://schemas.openxmlformats.org/officeDocument/2006/relationships/hyperlink" Target="https://twitter.com/HuffPost/status/1140877895809847296" TargetMode="External" /><Relationship Id="rId26" Type="http://schemas.openxmlformats.org/officeDocument/2006/relationships/hyperlink" Target="https://twitter.com/i/web/status/1141291890358095872" TargetMode="External" /><Relationship Id="rId27" Type="http://schemas.openxmlformats.org/officeDocument/2006/relationships/hyperlink" Target="https://twitter.com/i/web/status/1141291890358095872" TargetMode="External" /><Relationship Id="rId28" Type="http://schemas.openxmlformats.org/officeDocument/2006/relationships/hyperlink" Target="https://twitter.com/i/web/status/1141303834297266177" TargetMode="External" /><Relationship Id="rId29" Type="http://schemas.openxmlformats.org/officeDocument/2006/relationships/hyperlink" Target="https://twitter.com/i/web/status/1141326481035014145" TargetMode="External" /><Relationship Id="rId30" Type="http://schemas.openxmlformats.org/officeDocument/2006/relationships/hyperlink" Target="https://twitter.com/i/web/status/1141349522569908224" TargetMode="External" /><Relationship Id="rId31" Type="http://schemas.openxmlformats.org/officeDocument/2006/relationships/hyperlink" Target="https://twitter.com/i/web/status/1141425106054307840" TargetMode="External" /><Relationship Id="rId32" Type="http://schemas.openxmlformats.org/officeDocument/2006/relationships/hyperlink" Target="https://twitter.com/i/web/status/1141425106054307840" TargetMode="External" /><Relationship Id="rId33" Type="http://schemas.openxmlformats.org/officeDocument/2006/relationships/hyperlink" Target="https://twitter.com/i/web/status/1141425106054307840" TargetMode="External" /><Relationship Id="rId34" Type="http://schemas.openxmlformats.org/officeDocument/2006/relationships/hyperlink" Target="https://twitter.com/i/web/status/1141425106054307840" TargetMode="External" /><Relationship Id="rId35" Type="http://schemas.openxmlformats.org/officeDocument/2006/relationships/hyperlink" Target="https://twitter.com/i/web/status/1141425106054307840" TargetMode="External" /><Relationship Id="rId36" Type="http://schemas.openxmlformats.org/officeDocument/2006/relationships/hyperlink" Target="https://twitter.com/i/web/status/1141419714331045889" TargetMode="External" /><Relationship Id="rId37" Type="http://schemas.openxmlformats.org/officeDocument/2006/relationships/hyperlink" Target="https://twitter.com/i/web/status/1141689918353108993" TargetMode="External" /><Relationship Id="rId38" Type="http://schemas.openxmlformats.org/officeDocument/2006/relationships/hyperlink" Target="https://twitter.com/i/web/status/1141692874645549063" TargetMode="External" /><Relationship Id="rId39" Type="http://schemas.openxmlformats.org/officeDocument/2006/relationships/hyperlink" Target="https://insig.ht/J0mEBV1UFX" TargetMode="External" /><Relationship Id="rId40" Type="http://schemas.openxmlformats.org/officeDocument/2006/relationships/hyperlink" Target="https://twitter.com/i/web/status/1141798629088407552" TargetMode="External" /><Relationship Id="rId41" Type="http://schemas.openxmlformats.org/officeDocument/2006/relationships/hyperlink" Target="https://www.instagram.com/p/By88qJEHp4B/?igshid=w2t9xh7j5g06" TargetMode="External" /><Relationship Id="rId42" Type="http://schemas.openxmlformats.org/officeDocument/2006/relationships/hyperlink" Target="https://twitter.com/i/web/status/1141265835870183424" TargetMode="External" /><Relationship Id="rId43" Type="http://schemas.openxmlformats.org/officeDocument/2006/relationships/hyperlink" Target="https://twitter.com/i/web/status/1141265835870183424" TargetMode="External" /><Relationship Id="rId44" Type="http://schemas.openxmlformats.org/officeDocument/2006/relationships/hyperlink" Target="https://twitter.com/HuffPost/status/1140877895809847296" TargetMode="External" /><Relationship Id="rId45" Type="http://schemas.openxmlformats.org/officeDocument/2006/relationships/hyperlink" Target="https://twitter.com/HuffPost/status/1140877895809847296" TargetMode="External" /><Relationship Id="rId46" Type="http://schemas.openxmlformats.org/officeDocument/2006/relationships/hyperlink" Target="https://twitter.com/i/web/status/1142267869163675648" TargetMode="External" /><Relationship Id="rId47" Type="http://schemas.openxmlformats.org/officeDocument/2006/relationships/hyperlink" Target="https://twitter.com/i/web/status/1142447182332796928" TargetMode="External" /><Relationship Id="rId48" Type="http://schemas.openxmlformats.org/officeDocument/2006/relationships/hyperlink" Target="https://insig.ht/ImSwsX5qJX" TargetMode="External" /><Relationship Id="rId49" Type="http://schemas.openxmlformats.org/officeDocument/2006/relationships/hyperlink" Target="https://twitter.com/i/web/status/1142401916481212419" TargetMode="External" /><Relationship Id="rId50" Type="http://schemas.openxmlformats.org/officeDocument/2006/relationships/hyperlink" Target="https://twitter.com/i/web/status/1142509434142416898" TargetMode="External" /><Relationship Id="rId51" Type="http://schemas.openxmlformats.org/officeDocument/2006/relationships/hyperlink" Target="https://twitter.com/i/web/status/1142509434142416898" TargetMode="External" /><Relationship Id="rId52" Type="http://schemas.openxmlformats.org/officeDocument/2006/relationships/hyperlink" Target="https://twitter.com/i/web/status/1142564631543767040" TargetMode="External" /><Relationship Id="rId53" Type="http://schemas.openxmlformats.org/officeDocument/2006/relationships/hyperlink" Target="https://twitter.com/i/web/status/1142564631543767040" TargetMode="External" /><Relationship Id="rId54" Type="http://schemas.openxmlformats.org/officeDocument/2006/relationships/hyperlink" Target="https://twitter.com/i/web/status/1142709434659016704" TargetMode="External" /><Relationship Id="rId55" Type="http://schemas.openxmlformats.org/officeDocument/2006/relationships/hyperlink" Target="https://medium.com/insighttimer/a-simpler-insight-timer-to-make-contemplating-curating-and-connecting-easier-than-ever-29b72626a95b" TargetMode="External" /><Relationship Id="rId56" Type="http://schemas.openxmlformats.org/officeDocument/2006/relationships/hyperlink" Target="https://insig.ht/bXZ6a1YUKX" TargetMode="External" /><Relationship Id="rId57" Type="http://schemas.openxmlformats.org/officeDocument/2006/relationships/hyperlink" Target="https://twitter.com/i/web/status/1140587277086670848" TargetMode="External" /><Relationship Id="rId58" Type="http://schemas.openxmlformats.org/officeDocument/2006/relationships/hyperlink" Target="https://twitter.com/i/web/status/1140949375050342400" TargetMode="External" /><Relationship Id="rId59" Type="http://schemas.openxmlformats.org/officeDocument/2006/relationships/hyperlink" Target="https://twitter.com/i/web/status/1141311997092364288" TargetMode="External" /><Relationship Id="rId60" Type="http://schemas.openxmlformats.org/officeDocument/2006/relationships/hyperlink" Target="https://twitter.com/i/web/status/1141674482546778113" TargetMode="External" /><Relationship Id="rId61" Type="http://schemas.openxmlformats.org/officeDocument/2006/relationships/hyperlink" Target="https://twitter.com/i/web/status/1142212376395018240" TargetMode="External" /><Relationship Id="rId62" Type="http://schemas.openxmlformats.org/officeDocument/2006/relationships/hyperlink" Target="https://twitter.com/i/web/status/1142433240436764673" TargetMode="External" /><Relationship Id="rId63" Type="http://schemas.openxmlformats.org/officeDocument/2006/relationships/hyperlink" Target="https://twitter.com/i/web/status/1142800159098593280" TargetMode="External" /><Relationship Id="rId64" Type="http://schemas.openxmlformats.org/officeDocument/2006/relationships/hyperlink" Target="https://twitter.com/i/web/status/1140771262052085763" TargetMode="External" /><Relationship Id="rId65" Type="http://schemas.openxmlformats.org/officeDocument/2006/relationships/hyperlink" Target="https://twitter.com/i/web/status/1142909356918353922" TargetMode="External" /><Relationship Id="rId66" Type="http://schemas.openxmlformats.org/officeDocument/2006/relationships/hyperlink" Target="https://twitter.com/i/web/status/1142200692444225538" TargetMode="External" /><Relationship Id="rId67" Type="http://schemas.openxmlformats.org/officeDocument/2006/relationships/hyperlink" Target="https://twitter.com/i/web/status/1142200692444225538" TargetMode="External" /><Relationship Id="rId68" Type="http://schemas.openxmlformats.org/officeDocument/2006/relationships/hyperlink" Target="https://insighttimer.com/fabiodorian/guided-meditations/relax-with-a-mindful-body-scan-on-a-paradisiacal-tropical-island-with-music" TargetMode="External" /><Relationship Id="rId69" Type="http://schemas.openxmlformats.org/officeDocument/2006/relationships/hyperlink" Target="https://insighttimer.com/fabiodorian/guided-meditations/relax-with-a-mindful-body-scan-on-a-paradisiacal-tropical-island-with-music" TargetMode="External" /><Relationship Id="rId70" Type="http://schemas.openxmlformats.org/officeDocument/2006/relationships/hyperlink" Target="https://twitter.com/i/web/status/1142966332834701312" TargetMode="External" /><Relationship Id="rId71" Type="http://schemas.openxmlformats.org/officeDocument/2006/relationships/hyperlink" Target="https://twitter.com/i/web/status/1141292932848410624" TargetMode="External" /><Relationship Id="rId72" Type="http://schemas.openxmlformats.org/officeDocument/2006/relationships/hyperlink" Target="https://twitter.com/i/web/status/1142011984285700097" TargetMode="External" /><Relationship Id="rId73" Type="http://schemas.openxmlformats.org/officeDocument/2006/relationships/hyperlink" Target="https://twitter.com/i/web/status/1142351791646040064" TargetMode="External" /><Relationship Id="rId74" Type="http://schemas.openxmlformats.org/officeDocument/2006/relationships/hyperlink" Target="https://twitter.com/i/web/status/1140895260857503744" TargetMode="External" /><Relationship Id="rId75" Type="http://schemas.openxmlformats.org/officeDocument/2006/relationships/hyperlink" Target="https://insig.ht/YnmTtpdhMX" TargetMode="External" /><Relationship Id="rId76" Type="http://schemas.openxmlformats.org/officeDocument/2006/relationships/hyperlink" Target="https://insig.ht/YnmTtpdhMX" TargetMode="External" /><Relationship Id="rId77" Type="http://schemas.openxmlformats.org/officeDocument/2006/relationships/hyperlink" Target="https://twitter.com/i/web/status/1143130794577317894" TargetMode="External" /><Relationship Id="rId78" Type="http://schemas.openxmlformats.org/officeDocument/2006/relationships/hyperlink" Target="https://twitter.com/i/web/status/1140597287535538177" TargetMode="External" /><Relationship Id="rId79" Type="http://schemas.openxmlformats.org/officeDocument/2006/relationships/hyperlink" Target="https://twitter.com/i/web/status/1141336341059293184" TargetMode="External" /><Relationship Id="rId80" Type="http://schemas.openxmlformats.org/officeDocument/2006/relationships/hyperlink" Target="https://twitter.com/i/web/status/1142046908585672704" TargetMode="External" /><Relationship Id="rId81" Type="http://schemas.openxmlformats.org/officeDocument/2006/relationships/hyperlink" Target="https://twitter.com/i/web/status/1142401523822891008" TargetMode="External" /><Relationship Id="rId82" Type="http://schemas.openxmlformats.org/officeDocument/2006/relationships/hyperlink" Target="https://twitter.com/i/web/status/1142937982246125568" TargetMode="External" /><Relationship Id="rId83" Type="http://schemas.openxmlformats.org/officeDocument/2006/relationships/hyperlink" Target="https://twitter.com/i/web/status/1143154249234182144" TargetMode="External" /><Relationship Id="rId84" Type="http://schemas.openxmlformats.org/officeDocument/2006/relationships/hyperlink" Target="https://twitter.com/i/web/status/1143160388713889799" TargetMode="External" /><Relationship Id="rId85" Type="http://schemas.openxmlformats.org/officeDocument/2006/relationships/hyperlink" Target="https://twitter.com/i/web/status/1143159223968325632" TargetMode="External" /><Relationship Id="rId86" Type="http://schemas.openxmlformats.org/officeDocument/2006/relationships/hyperlink" Target="https://twitter.com/i/web/status/1143160388713889799" TargetMode="External" /><Relationship Id="rId87" Type="http://schemas.openxmlformats.org/officeDocument/2006/relationships/hyperlink" Target="https://twitter.com/i/web/status/1143159223968325632" TargetMode="External" /><Relationship Id="rId88" Type="http://schemas.openxmlformats.org/officeDocument/2006/relationships/hyperlink" Target="https://twitter.com/i/web/status/1143159223968325632" TargetMode="External" /><Relationship Id="rId89" Type="http://schemas.openxmlformats.org/officeDocument/2006/relationships/hyperlink" Target="https://twitter.com/i/web/status/1143160388713889799" TargetMode="External" /><Relationship Id="rId90" Type="http://schemas.openxmlformats.org/officeDocument/2006/relationships/hyperlink" Target="https://twitter.com/i/web/status/1143160388713889799" TargetMode="External" /><Relationship Id="rId91" Type="http://schemas.openxmlformats.org/officeDocument/2006/relationships/hyperlink" Target="https://twitter.com/i/web/status/1143217111294271488" TargetMode="External" /><Relationship Id="rId92" Type="http://schemas.openxmlformats.org/officeDocument/2006/relationships/hyperlink" Target="https://twitter.com/i/web/status/1143247965630414849" TargetMode="External" /><Relationship Id="rId93" Type="http://schemas.openxmlformats.org/officeDocument/2006/relationships/hyperlink" Target="https://insighttimer.com/blog/meditation-meaning/" TargetMode="External" /><Relationship Id="rId94" Type="http://schemas.openxmlformats.org/officeDocument/2006/relationships/hyperlink" Target="https://twitter.com/i/web/status/1140895260857503744" TargetMode="External" /><Relationship Id="rId95" Type="http://schemas.openxmlformats.org/officeDocument/2006/relationships/hyperlink" Target="https://twitter.com/i/web/status/1140895973612367872" TargetMode="External" /><Relationship Id="rId96" Type="http://schemas.openxmlformats.org/officeDocument/2006/relationships/hyperlink" Target="https://twitter.com/i/web/status/1141634203920031746" TargetMode="External" /><Relationship Id="rId97" Type="http://schemas.openxmlformats.org/officeDocument/2006/relationships/hyperlink" Target="https://twitter.com/i/web/status/1143090579817062400" TargetMode="External" /><Relationship Id="rId98" Type="http://schemas.openxmlformats.org/officeDocument/2006/relationships/hyperlink" Target="https://twitter.com/i/web/status/1143325579220938752" TargetMode="External" /><Relationship Id="rId99" Type="http://schemas.openxmlformats.org/officeDocument/2006/relationships/hyperlink" Target="https://twitter.com/i/web/status/1143325579220938752" TargetMode="External" /><Relationship Id="rId100" Type="http://schemas.openxmlformats.org/officeDocument/2006/relationships/hyperlink" Target="https://twitter.com/i/web/status/1143353678755069952" TargetMode="External" /><Relationship Id="rId101" Type="http://schemas.openxmlformats.org/officeDocument/2006/relationships/hyperlink" Target="https://www.instagram.com/p/By4o4yInxT9/?igshid=qs1nk6m6ygsw" TargetMode="External" /><Relationship Id="rId102" Type="http://schemas.openxmlformats.org/officeDocument/2006/relationships/hyperlink" Target="https://twitter.com/i/web/status/1141266969083207682" TargetMode="External" /><Relationship Id="rId103" Type="http://schemas.openxmlformats.org/officeDocument/2006/relationships/hyperlink" Target="https://twitter.com/i/web/status/1143504028573286405" TargetMode="External" /><Relationship Id="rId104" Type="http://schemas.openxmlformats.org/officeDocument/2006/relationships/hyperlink" Target="https://twitter.com/i/web/status/1143509227190792194" TargetMode="External" /><Relationship Id="rId105" Type="http://schemas.openxmlformats.org/officeDocument/2006/relationships/hyperlink" Target="https://twitter.com/i/web/status/1143521143988424704" TargetMode="External" /><Relationship Id="rId106" Type="http://schemas.openxmlformats.org/officeDocument/2006/relationships/hyperlink" Target="https://twitter.com/i/web/status/1143521143988424704" TargetMode="External" /><Relationship Id="rId107" Type="http://schemas.openxmlformats.org/officeDocument/2006/relationships/hyperlink" Target="https://twitter.com/i/web/status/1143521143988424704" TargetMode="External" /><Relationship Id="rId108" Type="http://schemas.openxmlformats.org/officeDocument/2006/relationships/hyperlink" Target="https://insig.ht/Av8LhQ9AEX" TargetMode="External" /><Relationship Id="rId109" Type="http://schemas.openxmlformats.org/officeDocument/2006/relationships/hyperlink" Target="https://twitter.com/i/web/status/1143530020511633409" TargetMode="External" /><Relationship Id="rId110" Type="http://schemas.openxmlformats.org/officeDocument/2006/relationships/hyperlink" Target="https://twitter.com/i/web/status/1140998876721229824" TargetMode="External" /><Relationship Id="rId111" Type="http://schemas.openxmlformats.org/officeDocument/2006/relationships/hyperlink" Target="https://twitter.com/i/web/status/1141356236677537792" TargetMode="External" /><Relationship Id="rId112" Type="http://schemas.openxmlformats.org/officeDocument/2006/relationships/hyperlink" Target="https://twitter.com/i/web/status/1141857020892631040" TargetMode="External" /><Relationship Id="rId113" Type="http://schemas.openxmlformats.org/officeDocument/2006/relationships/hyperlink" Target="https://twitter.com/i/web/status/1142143918697586688" TargetMode="External" /><Relationship Id="rId114" Type="http://schemas.openxmlformats.org/officeDocument/2006/relationships/hyperlink" Target="https://twitter.com/i/web/status/1142447375849611264" TargetMode="External" /><Relationship Id="rId115" Type="http://schemas.openxmlformats.org/officeDocument/2006/relationships/hyperlink" Target="https://twitter.com/i/web/status/1143536848905658368" TargetMode="External" /><Relationship Id="rId116" Type="http://schemas.openxmlformats.org/officeDocument/2006/relationships/hyperlink" Target="https://twitter.com/i/web/status/1143546289486991360" TargetMode="External" /><Relationship Id="rId117" Type="http://schemas.openxmlformats.org/officeDocument/2006/relationships/hyperlink" Target="https://twitter.com/i/web/status/1143546617573699584" TargetMode="External" /><Relationship Id="rId118" Type="http://schemas.openxmlformats.org/officeDocument/2006/relationships/hyperlink" Target="https://twitter.com/i/web/status/1143573071137087488" TargetMode="External" /><Relationship Id="rId119" Type="http://schemas.openxmlformats.org/officeDocument/2006/relationships/hyperlink" Target="https://twitter.com/i/web/status/1143579577610096642" TargetMode="External" /><Relationship Id="rId120" Type="http://schemas.openxmlformats.org/officeDocument/2006/relationships/hyperlink" Target="https://twitter.com/i/web/status/1143579577610096642" TargetMode="External" /><Relationship Id="rId121" Type="http://schemas.openxmlformats.org/officeDocument/2006/relationships/hyperlink" Target="https://twitter.com/i/web/status/1141731825070542848" TargetMode="External" /><Relationship Id="rId122" Type="http://schemas.openxmlformats.org/officeDocument/2006/relationships/hyperlink" Target="https://twitter.com/i/web/status/1140379442952298497" TargetMode="External" /><Relationship Id="rId123" Type="http://schemas.openxmlformats.org/officeDocument/2006/relationships/hyperlink" Target="https://twitter.com/i/web/status/1141481833097392128" TargetMode="External" /><Relationship Id="rId124" Type="http://schemas.openxmlformats.org/officeDocument/2006/relationships/hyperlink" Target="https://twitter.com/i/web/status/1142934076854136833" TargetMode="External" /><Relationship Id="rId125" Type="http://schemas.openxmlformats.org/officeDocument/2006/relationships/hyperlink" Target="https://twitter.com/i/web/status/1143637906554142721" TargetMode="External" /><Relationship Id="rId126" Type="http://schemas.openxmlformats.org/officeDocument/2006/relationships/hyperlink" Target="https://twitter.com/i/web/status/1143645083880820736" TargetMode="External" /><Relationship Id="rId127" Type="http://schemas.openxmlformats.org/officeDocument/2006/relationships/hyperlink" Target="https://twitter.com/i/web/status/1143645083880820736" TargetMode="External" /><Relationship Id="rId128" Type="http://schemas.openxmlformats.org/officeDocument/2006/relationships/hyperlink" Target="https://twitter.com/i/web/status/1140751165363113984" TargetMode="External" /><Relationship Id="rId129" Type="http://schemas.openxmlformats.org/officeDocument/2006/relationships/hyperlink" Target="https://twitter.com/i/web/status/1141105444519215104" TargetMode="External" /><Relationship Id="rId130" Type="http://schemas.openxmlformats.org/officeDocument/2006/relationships/hyperlink" Target="https://twitter.com/i/web/status/1141450012737466368" TargetMode="External" /><Relationship Id="rId131" Type="http://schemas.openxmlformats.org/officeDocument/2006/relationships/hyperlink" Target="https://twitter.com/i/web/status/1141845515472011264" TargetMode="External" /><Relationship Id="rId132" Type="http://schemas.openxmlformats.org/officeDocument/2006/relationships/hyperlink" Target="https://twitter.com/i/web/status/1142157476940226560" TargetMode="External" /><Relationship Id="rId133" Type="http://schemas.openxmlformats.org/officeDocument/2006/relationships/hyperlink" Target="https://twitter.com/i/web/status/1142506495860301824" TargetMode="External" /><Relationship Id="rId134" Type="http://schemas.openxmlformats.org/officeDocument/2006/relationships/hyperlink" Target="https://twitter.com/i/web/status/1142917372124094464" TargetMode="External" /><Relationship Id="rId135" Type="http://schemas.openxmlformats.org/officeDocument/2006/relationships/hyperlink" Target="https://twitter.com/i/web/status/1143228082439905280" TargetMode="External" /><Relationship Id="rId136" Type="http://schemas.openxmlformats.org/officeDocument/2006/relationships/hyperlink" Target="https://twitter.com/i/web/status/1143659164368945153" TargetMode="External" /><Relationship Id="rId137" Type="http://schemas.openxmlformats.org/officeDocument/2006/relationships/hyperlink" Target="https://twitter.com/i/web/status/1143599531898167297" TargetMode="External" /><Relationship Id="rId138" Type="http://schemas.openxmlformats.org/officeDocument/2006/relationships/hyperlink" Target="https://twitter.com/i/web/status/1143742830533316609" TargetMode="External" /><Relationship Id="rId139" Type="http://schemas.openxmlformats.org/officeDocument/2006/relationships/hyperlink" Target="https://twitter.com/i/web/status/1143599531898167297" TargetMode="External" /><Relationship Id="rId140" Type="http://schemas.openxmlformats.org/officeDocument/2006/relationships/hyperlink" Target="https://twitter.com/i/web/status/1143599531898167297" TargetMode="External" /><Relationship Id="rId141" Type="http://schemas.openxmlformats.org/officeDocument/2006/relationships/hyperlink" Target="https://twitter.com/i/web/status/1143742830533316609" TargetMode="External" /><Relationship Id="rId142" Type="http://schemas.openxmlformats.org/officeDocument/2006/relationships/hyperlink" Target="https://twitter.com/i/web/status/1140593533591728129" TargetMode="External" /><Relationship Id="rId143" Type="http://schemas.openxmlformats.org/officeDocument/2006/relationships/hyperlink" Target="https://twitter.com/i/web/status/1143742830533316609" TargetMode="External" /><Relationship Id="rId144" Type="http://schemas.openxmlformats.org/officeDocument/2006/relationships/hyperlink" Target="https://twitter.com/i/web/status/1142385913101783041" TargetMode="External" /><Relationship Id="rId145" Type="http://schemas.openxmlformats.org/officeDocument/2006/relationships/hyperlink" Target="https://twitter.com/i/web/status/1143119369607757825" TargetMode="External" /><Relationship Id="rId146" Type="http://schemas.openxmlformats.org/officeDocument/2006/relationships/hyperlink" Target="https://twitter.com/i/web/status/1141116671643607040" TargetMode="External" /><Relationship Id="rId147" Type="http://schemas.openxmlformats.org/officeDocument/2006/relationships/hyperlink" Target="https://twitter.com/i/web/status/1141116671643607040" TargetMode="External" /><Relationship Id="rId148" Type="http://schemas.openxmlformats.org/officeDocument/2006/relationships/hyperlink" Target="https://twitter.com/i/web/status/1142917567058780160" TargetMode="External" /><Relationship Id="rId149" Type="http://schemas.openxmlformats.org/officeDocument/2006/relationships/hyperlink" Target="https://twitter.com/i/web/status/1143840092995411968" TargetMode="External" /><Relationship Id="rId150" Type="http://schemas.openxmlformats.org/officeDocument/2006/relationships/hyperlink" Target="https://twitter.com/HuffPost/status/1140877895809847296" TargetMode="External" /><Relationship Id="rId151" Type="http://schemas.openxmlformats.org/officeDocument/2006/relationships/hyperlink" Target="https://twitter.com/HuffPost/status/1140877895809847296" TargetMode="External" /><Relationship Id="rId152" Type="http://schemas.openxmlformats.org/officeDocument/2006/relationships/hyperlink" Target="https://twitter.com/HuffPost/status/1140877895809847296" TargetMode="External" /><Relationship Id="rId153" Type="http://schemas.openxmlformats.org/officeDocument/2006/relationships/hyperlink" Target="https://twitter.com/HuffPost/status/1140877895809847296" TargetMode="External" /><Relationship Id="rId154" Type="http://schemas.openxmlformats.org/officeDocument/2006/relationships/hyperlink" Target="https://twitter.com/i/web/status/1140640285979922432" TargetMode="External" /><Relationship Id="rId155" Type="http://schemas.openxmlformats.org/officeDocument/2006/relationships/hyperlink" Target="https://twitter.com/i/web/status/1141002337101574145" TargetMode="External" /><Relationship Id="rId156" Type="http://schemas.openxmlformats.org/officeDocument/2006/relationships/hyperlink" Target="https://twitter.com/i/web/status/1141363117571489797" TargetMode="External" /><Relationship Id="rId157" Type="http://schemas.openxmlformats.org/officeDocument/2006/relationships/hyperlink" Target="https://twitter.com/i/web/status/1141728459850313730" TargetMode="External" /><Relationship Id="rId158" Type="http://schemas.openxmlformats.org/officeDocument/2006/relationships/hyperlink" Target="https://twitter.com/i/web/status/1142061184671031297" TargetMode="External" /><Relationship Id="rId159" Type="http://schemas.openxmlformats.org/officeDocument/2006/relationships/hyperlink" Target="https://twitter.com/i/web/status/1142875104436576257" TargetMode="External" /><Relationship Id="rId160" Type="http://schemas.openxmlformats.org/officeDocument/2006/relationships/hyperlink" Target="https://twitter.com/i/web/status/1143528256626282496" TargetMode="External" /><Relationship Id="rId161" Type="http://schemas.openxmlformats.org/officeDocument/2006/relationships/hyperlink" Target="https://twitter.com/i/web/status/1143874196939784194" TargetMode="External" /><Relationship Id="rId162" Type="http://schemas.openxmlformats.org/officeDocument/2006/relationships/hyperlink" Target="https://www.meetup.com/Smart-Girls/" TargetMode="External" /><Relationship Id="rId163" Type="http://schemas.openxmlformats.org/officeDocument/2006/relationships/hyperlink" Target="https://www.meetup.com/Smart-Girls/" TargetMode="External" /><Relationship Id="rId164" Type="http://schemas.openxmlformats.org/officeDocument/2006/relationships/hyperlink" Target="https://www.meetup.com/Smart-Girls/" TargetMode="External" /><Relationship Id="rId165" Type="http://schemas.openxmlformats.org/officeDocument/2006/relationships/hyperlink" Target="https://www.meetup.com/Smart-Girls/" TargetMode="External" /><Relationship Id="rId166" Type="http://schemas.openxmlformats.org/officeDocument/2006/relationships/hyperlink" Target="https://www.meetup.com/Smart-Girls/" TargetMode="External" /><Relationship Id="rId167" Type="http://schemas.openxmlformats.org/officeDocument/2006/relationships/hyperlink" Target="https://www.meetup.com/Smart-Girls/" TargetMode="External" /><Relationship Id="rId168" Type="http://schemas.openxmlformats.org/officeDocument/2006/relationships/hyperlink" Target="https://www.meetup.com/Smart-Girls/" TargetMode="External" /><Relationship Id="rId169" Type="http://schemas.openxmlformats.org/officeDocument/2006/relationships/hyperlink" Target="https://www.meetup.com/Smart-Girls/" TargetMode="External" /><Relationship Id="rId170" Type="http://schemas.openxmlformats.org/officeDocument/2006/relationships/hyperlink" Target="https://www.meetup.com/Smart-Girls/" TargetMode="External" /><Relationship Id="rId171" Type="http://schemas.openxmlformats.org/officeDocument/2006/relationships/hyperlink" Target="https://www.meetup.com/Smart-Girls/" TargetMode="External" /><Relationship Id="rId172" Type="http://schemas.openxmlformats.org/officeDocument/2006/relationships/hyperlink" Target="https://www.meetup.com/Smart-Girls/" TargetMode="External" /><Relationship Id="rId173" Type="http://schemas.openxmlformats.org/officeDocument/2006/relationships/hyperlink" Target="https://www.meetup.com/Smart-Girls/" TargetMode="External" /><Relationship Id="rId174" Type="http://schemas.openxmlformats.org/officeDocument/2006/relationships/hyperlink" Target="https://www.meetup.com/Smart-Girls/" TargetMode="External" /><Relationship Id="rId175" Type="http://schemas.openxmlformats.org/officeDocument/2006/relationships/hyperlink" Target="https://www.meetup.com/Smart-Girls/" TargetMode="External" /><Relationship Id="rId176" Type="http://schemas.openxmlformats.org/officeDocument/2006/relationships/hyperlink" Target="https://www.meetup.com/Smart-Girls/" TargetMode="External" /><Relationship Id="rId177" Type="http://schemas.openxmlformats.org/officeDocument/2006/relationships/hyperlink" Target="https://www.meetup.com/Smart-Girls/" TargetMode="External" /><Relationship Id="rId178" Type="http://schemas.openxmlformats.org/officeDocument/2006/relationships/hyperlink" Target="https://www.meetup.com/Smart-Girls/" TargetMode="External" /><Relationship Id="rId179" Type="http://schemas.openxmlformats.org/officeDocument/2006/relationships/hyperlink" Target="https://www.meetup.com/Smart-Girls/" TargetMode="External" /><Relationship Id="rId180" Type="http://schemas.openxmlformats.org/officeDocument/2006/relationships/hyperlink" Target="https://www.meetup.com/Smart-Girls/" TargetMode="External" /><Relationship Id="rId181" Type="http://schemas.openxmlformats.org/officeDocument/2006/relationships/hyperlink" Target="https://www.meetup.com/Smart-Girls/" TargetMode="External" /><Relationship Id="rId182" Type="http://schemas.openxmlformats.org/officeDocument/2006/relationships/hyperlink" Target="https://www.meetup.com/Smart-Girls/" TargetMode="External" /><Relationship Id="rId183" Type="http://schemas.openxmlformats.org/officeDocument/2006/relationships/hyperlink" Target="https://www.meetup.com/Smart-Girls/" TargetMode="External" /><Relationship Id="rId184" Type="http://schemas.openxmlformats.org/officeDocument/2006/relationships/hyperlink" Target="https://www.meetup.com/Smart-Girls/" TargetMode="External" /><Relationship Id="rId185" Type="http://schemas.openxmlformats.org/officeDocument/2006/relationships/hyperlink" Target="https://www.meetup.com/Smart-Girls/" TargetMode="External" /><Relationship Id="rId186" Type="http://schemas.openxmlformats.org/officeDocument/2006/relationships/hyperlink" Target="https://www.meetup.com/Smart-Girls/" TargetMode="External" /><Relationship Id="rId187" Type="http://schemas.openxmlformats.org/officeDocument/2006/relationships/hyperlink" Target="https://www.meetup.com/Smart-Girls/" TargetMode="External" /><Relationship Id="rId188" Type="http://schemas.openxmlformats.org/officeDocument/2006/relationships/hyperlink" Target="https://www.meetup.com/Smart-Girls/" TargetMode="External" /><Relationship Id="rId189" Type="http://schemas.openxmlformats.org/officeDocument/2006/relationships/hyperlink" Target="https://insighttimer.com/susankaisergreenland" TargetMode="External" /><Relationship Id="rId190" Type="http://schemas.openxmlformats.org/officeDocument/2006/relationships/hyperlink" Target="https://twitter.com/#!/liveheallove/status/1140393022569570304" TargetMode="External" /><Relationship Id="rId191" Type="http://schemas.openxmlformats.org/officeDocument/2006/relationships/hyperlink" Target="https://twitter.com/#!/liveheallove/status/1140393022569570304" TargetMode="External" /><Relationship Id="rId192" Type="http://schemas.openxmlformats.org/officeDocument/2006/relationships/hyperlink" Target="https://twitter.com/#!/mfarucci/status/1140491758934978560" TargetMode="External" /><Relationship Id="rId193" Type="http://schemas.openxmlformats.org/officeDocument/2006/relationships/hyperlink" Target="https://twitter.com/#!/jamushur/status/1140505243584614400" TargetMode="External" /><Relationship Id="rId194" Type="http://schemas.openxmlformats.org/officeDocument/2006/relationships/hyperlink" Target="https://twitter.com/#!/alunamoonaudio/status/1140581849967845377" TargetMode="External" /><Relationship Id="rId195" Type="http://schemas.openxmlformats.org/officeDocument/2006/relationships/hyperlink" Target="https://twitter.com/#!/cassieparco/status/1140620988096233472" TargetMode="External" /><Relationship Id="rId196" Type="http://schemas.openxmlformats.org/officeDocument/2006/relationships/hyperlink" Target="https://twitter.com/#!/chrisjfalk/status/1140633960029908993" TargetMode="External" /><Relationship Id="rId197" Type="http://schemas.openxmlformats.org/officeDocument/2006/relationships/hyperlink" Target="https://twitter.com/#!/delorenzicarole/status/1140637251585622018" TargetMode="External" /><Relationship Id="rId198" Type="http://schemas.openxmlformats.org/officeDocument/2006/relationships/hyperlink" Target="https://twitter.com/#!/heidibehr/status/1140643709400186881" TargetMode="External" /><Relationship Id="rId199" Type="http://schemas.openxmlformats.org/officeDocument/2006/relationships/hyperlink" Target="https://twitter.com/#!/thedmpastor/status/1140651395487416320" TargetMode="External" /><Relationship Id="rId200" Type="http://schemas.openxmlformats.org/officeDocument/2006/relationships/hyperlink" Target="https://twitter.com/#!/lauripoldre/status/1140670245675438081" TargetMode="External" /><Relationship Id="rId201" Type="http://schemas.openxmlformats.org/officeDocument/2006/relationships/hyperlink" Target="https://twitter.com/#!/noguidebooks/status/1140684711704047616" TargetMode="External" /><Relationship Id="rId202" Type="http://schemas.openxmlformats.org/officeDocument/2006/relationships/hyperlink" Target="https://twitter.com/#!/k_sado/status/1140691316952616961" TargetMode="External" /><Relationship Id="rId203" Type="http://schemas.openxmlformats.org/officeDocument/2006/relationships/hyperlink" Target="https://twitter.com/#!/powowmind/status/1140691725960089600" TargetMode="External" /><Relationship Id="rId204" Type="http://schemas.openxmlformats.org/officeDocument/2006/relationships/hyperlink" Target="https://twitter.com/#!/divineyoga108/status/1140697919663702016" TargetMode="External" /><Relationship Id="rId205" Type="http://schemas.openxmlformats.org/officeDocument/2006/relationships/hyperlink" Target="https://twitter.com/#!/zenefitwi/status/1140744612501307392" TargetMode="External" /><Relationship Id="rId206" Type="http://schemas.openxmlformats.org/officeDocument/2006/relationships/hyperlink" Target="https://twitter.com/#!/selysrivera/status/1140795327903129601" TargetMode="External" /><Relationship Id="rId207" Type="http://schemas.openxmlformats.org/officeDocument/2006/relationships/hyperlink" Target="https://twitter.com/#!/staceybzen/status/1140819790807760896" TargetMode="External" /><Relationship Id="rId208" Type="http://schemas.openxmlformats.org/officeDocument/2006/relationships/hyperlink" Target="https://twitter.com/#!/staceybzen/status/1140819790807760896" TargetMode="External" /><Relationship Id="rId209" Type="http://schemas.openxmlformats.org/officeDocument/2006/relationships/hyperlink" Target="https://twitter.com/#!/mags_h/status/1140836882823041024" TargetMode="External" /><Relationship Id="rId210" Type="http://schemas.openxmlformats.org/officeDocument/2006/relationships/hyperlink" Target="https://twitter.com/#!/ericaseye/status/1140838663426674689" TargetMode="External" /><Relationship Id="rId211" Type="http://schemas.openxmlformats.org/officeDocument/2006/relationships/hyperlink" Target="https://twitter.com/#!/sweetstellas/status/1140810272413814786" TargetMode="External" /><Relationship Id="rId212" Type="http://schemas.openxmlformats.org/officeDocument/2006/relationships/hyperlink" Target="https://twitter.com/#!/lndontretweets/status/1140841904420077568" TargetMode="External" /><Relationship Id="rId213" Type="http://schemas.openxmlformats.org/officeDocument/2006/relationships/hyperlink" Target="https://twitter.com/#!/lndontretweets/status/1140841904420077568" TargetMode="External" /><Relationship Id="rId214" Type="http://schemas.openxmlformats.org/officeDocument/2006/relationships/hyperlink" Target="https://twitter.com/#!/db_c00per/status/1140852153512165377" TargetMode="External" /><Relationship Id="rId215" Type="http://schemas.openxmlformats.org/officeDocument/2006/relationships/hyperlink" Target="https://twitter.com/#!/mumbly35/status/1140896390261833733" TargetMode="External" /><Relationship Id="rId216" Type="http://schemas.openxmlformats.org/officeDocument/2006/relationships/hyperlink" Target="https://twitter.com/#!/jane_elearning/status/1140904263352274945" TargetMode="External" /><Relationship Id="rId217" Type="http://schemas.openxmlformats.org/officeDocument/2006/relationships/hyperlink" Target="https://twitter.com/#!/jane_elearning/status/1140904263352274945" TargetMode="External" /><Relationship Id="rId218" Type="http://schemas.openxmlformats.org/officeDocument/2006/relationships/hyperlink" Target="https://twitter.com/#!/stvsharp/status/1140796619723628544" TargetMode="External" /><Relationship Id="rId219" Type="http://schemas.openxmlformats.org/officeDocument/2006/relationships/hyperlink" Target="https://twitter.com/#!/angcleveland/status/1140927535942971392" TargetMode="External" /><Relationship Id="rId220" Type="http://schemas.openxmlformats.org/officeDocument/2006/relationships/hyperlink" Target="https://twitter.com/#!/stvsharp/status/1140796619723628544" TargetMode="External" /><Relationship Id="rId221" Type="http://schemas.openxmlformats.org/officeDocument/2006/relationships/hyperlink" Target="https://twitter.com/#!/angcleveland/status/1140927535942971392" TargetMode="External" /><Relationship Id="rId222" Type="http://schemas.openxmlformats.org/officeDocument/2006/relationships/hyperlink" Target="https://twitter.com/#!/oliverschnock/status/1140938933431394304" TargetMode="External" /><Relationship Id="rId223" Type="http://schemas.openxmlformats.org/officeDocument/2006/relationships/hyperlink" Target="https://twitter.com/#!/oliverschnock/status/1140938985721749505" TargetMode="External" /><Relationship Id="rId224" Type="http://schemas.openxmlformats.org/officeDocument/2006/relationships/hyperlink" Target="https://twitter.com/#!/nchauvet1/status/1140945434350723072" TargetMode="External" /><Relationship Id="rId225" Type="http://schemas.openxmlformats.org/officeDocument/2006/relationships/hyperlink" Target="https://twitter.com/#!/cjddn2009/status/1140960392983695360" TargetMode="External" /><Relationship Id="rId226" Type="http://schemas.openxmlformats.org/officeDocument/2006/relationships/hyperlink" Target="https://twitter.com/#!/thecheckomtz/status/1140973792832806915" TargetMode="External" /><Relationship Id="rId227" Type="http://schemas.openxmlformats.org/officeDocument/2006/relationships/hyperlink" Target="https://twitter.com/#!/barbssarah/status/1140395620546617345" TargetMode="External" /><Relationship Id="rId228" Type="http://schemas.openxmlformats.org/officeDocument/2006/relationships/hyperlink" Target="https://twitter.com/#!/mpjmcd/status/1140977930165719040" TargetMode="External" /><Relationship Id="rId229" Type="http://schemas.openxmlformats.org/officeDocument/2006/relationships/hyperlink" Target="https://twitter.com/#!/mpjmcd/status/1140977930165719040" TargetMode="External" /><Relationship Id="rId230" Type="http://schemas.openxmlformats.org/officeDocument/2006/relationships/hyperlink" Target="https://twitter.com/#!/astronida/status/1140989188893863936" TargetMode="External" /><Relationship Id="rId231" Type="http://schemas.openxmlformats.org/officeDocument/2006/relationships/hyperlink" Target="https://twitter.com/#!/stefschumann/status/1141003296817274880" TargetMode="External" /><Relationship Id="rId232" Type="http://schemas.openxmlformats.org/officeDocument/2006/relationships/hyperlink" Target="https://twitter.com/#!/yatinjpatel/status/1141025439462260736" TargetMode="External" /><Relationship Id="rId233" Type="http://schemas.openxmlformats.org/officeDocument/2006/relationships/hyperlink" Target="https://twitter.com/#!/ghabitos/status/1141034999128436736" TargetMode="External" /><Relationship Id="rId234" Type="http://schemas.openxmlformats.org/officeDocument/2006/relationships/hyperlink" Target="https://twitter.com/#!/paolopuccioni/status/1141088570737696768" TargetMode="External" /><Relationship Id="rId235" Type="http://schemas.openxmlformats.org/officeDocument/2006/relationships/hyperlink" Target="https://twitter.com/#!/portablealpha1/status/1141088623737094145" TargetMode="External" /><Relationship Id="rId236" Type="http://schemas.openxmlformats.org/officeDocument/2006/relationships/hyperlink" Target="https://twitter.com/#!/portablealpha1/status/1141088623737094145" TargetMode="External" /><Relationship Id="rId237" Type="http://schemas.openxmlformats.org/officeDocument/2006/relationships/hyperlink" Target="https://twitter.com/#!/sarakathblog/status/1141089264547090432" TargetMode="External" /><Relationship Id="rId238" Type="http://schemas.openxmlformats.org/officeDocument/2006/relationships/hyperlink" Target="https://twitter.com/#!/felippemedeiros/status/1141090078313328642" TargetMode="External" /><Relationship Id="rId239" Type="http://schemas.openxmlformats.org/officeDocument/2006/relationships/hyperlink" Target="https://twitter.com/#!/felippemedeiros/status/1141090078313328642" TargetMode="External" /><Relationship Id="rId240" Type="http://schemas.openxmlformats.org/officeDocument/2006/relationships/hyperlink" Target="https://twitter.com/#!/felippemedeiros/status/1141090078313328642" TargetMode="External" /><Relationship Id="rId241" Type="http://schemas.openxmlformats.org/officeDocument/2006/relationships/hyperlink" Target="https://twitter.com/#!/realadamhuish/status/1140421584257257472" TargetMode="External" /><Relationship Id="rId242" Type="http://schemas.openxmlformats.org/officeDocument/2006/relationships/hyperlink" Target="https://twitter.com/#!/realadamhuish/status/1140421584257257472" TargetMode="External" /><Relationship Id="rId243" Type="http://schemas.openxmlformats.org/officeDocument/2006/relationships/hyperlink" Target="https://twitter.com/#!/realadamhuish/status/1140437521794572295" TargetMode="External" /><Relationship Id="rId244" Type="http://schemas.openxmlformats.org/officeDocument/2006/relationships/hyperlink" Target="https://twitter.com/#!/realadamhuish/status/1140437521794572295" TargetMode="External" /><Relationship Id="rId245" Type="http://schemas.openxmlformats.org/officeDocument/2006/relationships/hyperlink" Target="https://twitter.com/#!/rachael_mi/status/1140437351572938752" TargetMode="External" /><Relationship Id="rId246" Type="http://schemas.openxmlformats.org/officeDocument/2006/relationships/hyperlink" Target="https://twitter.com/#!/rachael_mi/status/1140438000058413056" TargetMode="External" /><Relationship Id="rId247" Type="http://schemas.openxmlformats.org/officeDocument/2006/relationships/hyperlink" Target="https://twitter.com/#!/rachael_mi/status/1140419996897742848" TargetMode="External" /><Relationship Id="rId248" Type="http://schemas.openxmlformats.org/officeDocument/2006/relationships/hyperlink" Target="https://twitter.com/#!/rachael_mi/status/1140437351572938752" TargetMode="External" /><Relationship Id="rId249" Type="http://schemas.openxmlformats.org/officeDocument/2006/relationships/hyperlink" Target="https://twitter.com/#!/rachael_mi/status/1140438000058413056" TargetMode="External" /><Relationship Id="rId250" Type="http://schemas.openxmlformats.org/officeDocument/2006/relationships/hyperlink" Target="https://twitter.com/#!/rachael_mi/status/1141070371816398849" TargetMode="External" /><Relationship Id="rId251" Type="http://schemas.openxmlformats.org/officeDocument/2006/relationships/hyperlink" Target="https://twitter.com/#!/rachael_mi/status/1141093457739603975" TargetMode="External" /><Relationship Id="rId252" Type="http://schemas.openxmlformats.org/officeDocument/2006/relationships/hyperlink" Target="https://twitter.com/#!/pearlbrock/status/1141101454628986885" TargetMode="External" /><Relationship Id="rId253" Type="http://schemas.openxmlformats.org/officeDocument/2006/relationships/hyperlink" Target="https://twitter.com/#!/pearlbrock/status/1141101454628986885" TargetMode="External" /><Relationship Id="rId254" Type="http://schemas.openxmlformats.org/officeDocument/2006/relationships/hyperlink" Target="https://twitter.com/#!/ogieboggs/status/1141102316717666304" TargetMode="External" /><Relationship Id="rId255" Type="http://schemas.openxmlformats.org/officeDocument/2006/relationships/hyperlink" Target="https://twitter.com/#!/cindiclinton/status/1141107148681703424" TargetMode="External" /><Relationship Id="rId256" Type="http://schemas.openxmlformats.org/officeDocument/2006/relationships/hyperlink" Target="https://twitter.com/#!/cindiclinton/status/1141107148681703424" TargetMode="External" /><Relationship Id="rId257" Type="http://schemas.openxmlformats.org/officeDocument/2006/relationships/hyperlink" Target="https://twitter.com/#!/chriswalshoz/status/1141111701187596288" TargetMode="External" /><Relationship Id="rId258" Type="http://schemas.openxmlformats.org/officeDocument/2006/relationships/hyperlink" Target="https://twitter.com/#!/alphnomega/status/1141120634107285504" TargetMode="External" /><Relationship Id="rId259" Type="http://schemas.openxmlformats.org/officeDocument/2006/relationships/hyperlink" Target="https://twitter.com/#!/alphnomega/status/1141120634107285504" TargetMode="External" /><Relationship Id="rId260" Type="http://schemas.openxmlformats.org/officeDocument/2006/relationships/hyperlink" Target="https://twitter.com/#!/stardustluna/status/1141152987093467136" TargetMode="External" /><Relationship Id="rId261" Type="http://schemas.openxmlformats.org/officeDocument/2006/relationships/hyperlink" Target="https://twitter.com/#!/stardustluna/status/1141153159177392128" TargetMode="External" /><Relationship Id="rId262" Type="http://schemas.openxmlformats.org/officeDocument/2006/relationships/hyperlink" Target="https://twitter.com/#!/cheryltfinch/status/1141166300783235072" TargetMode="External" /><Relationship Id="rId263" Type="http://schemas.openxmlformats.org/officeDocument/2006/relationships/hyperlink" Target="https://twitter.com/#!/cheryltfinch/status/1141166300783235072" TargetMode="External" /><Relationship Id="rId264" Type="http://schemas.openxmlformats.org/officeDocument/2006/relationships/hyperlink" Target="https://twitter.com/#!/buddhasboard/status/1141193527449157633" TargetMode="External" /><Relationship Id="rId265" Type="http://schemas.openxmlformats.org/officeDocument/2006/relationships/hyperlink" Target="https://twitter.com/#!/buddhasboard/status/1141193527449157633" TargetMode="External" /><Relationship Id="rId266" Type="http://schemas.openxmlformats.org/officeDocument/2006/relationships/hyperlink" Target="https://twitter.com/#!/miahillery/status/1141195594372771840" TargetMode="External" /><Relationship Id="rId267" Type="http://schemas.openxmlformats.org/officeDocument/2006/relationships/hyperlink" Target="https://twitter.com/#!/_mimiii/status/1141196464296738816" TargetMode="External" /><Relationship Id="rId268" Type="http://schemas.openxmlformats.org/officeDocument/2006/relationships/hyperlink" Target="https://twitter.com/#!/_mimiii/status/1141196464296738816" TargetMode="External" /><Relationship Id="rId269" Type="http://schemas.openxmlformats.org/officeDocument/2006/relationships/hyperlink" Target="https://twitter.com/#!/_mimiii/status/1141196464296738816" TargetMode="External" /><Relationship Id="rId270" Type="http://schemas.openxmlformats.org/officeDocument/2006/relationships/hyperlink" Target="https://twitter.com/#!/_mimiii/status/1141196464296738816" TargetMode="External" /><Relationship Id="rId271" Type="http://schemas.openxmlformats.org/officeDocument/2006/relationships/hyperlink" Target="https://twitter.com/#!/jaimelyerly/status/1140457143772024832" TargetMode="External" /><Relationship Id="rId272" Type="http://schemas.openxmlformats.org/officeDocument/2006/relationships/hyperlink" Target="https://twitter.com/#!/jaimelyerly/status/1141209875852095488" TargetMode="External" /><Relationship Id="rId273" Type="http://schemas.openxmlformats.org/officeDocument/2006/relationships/hyperlink" Target="https://twitter.com/#!/goldspine/status/1141223998585372674" TargetMode="External" /><Relationship Id="rId274" Type="http://schemas.openxmlformats.org/officeDocument/2006/relationships/hyperlink" Target="https://twitter.com/#!/bdtrppr6/status/1141231777362505728" TargetMode="External" /><Relationship Id="rId275" Type="http://schemas.openxmlformats.org/officeDocument/2006/relationships/hyperlink" Target="https://twitter.com/#!/bdtrppr6/status/1141231777362505728" TargetMode="External" /><Relationship Id="rId276" Type="http://schemas.openxmlformats.org/officeDocument/2006/relationships/hyperlink" Target="https://twitter.com/#!/chrystamcipd/status/1141232338078183425" TargetMode="External" /><Relationship Id="rId277" Type="http://schemas.openxmlformats.org/officeDocument/2006/relationships/hyperlink" Target="https://twitter.com/#!/chrystamcipd/status/1141232338078183425" TargetMode="External" /><Relationship Id="rId278" Type="http://schemas.openxmlformats.org/officeDocument/2006/relationships/hyperlink" Target="https://twitter.com/#!/acidmuzik37/status/1141187546640211968" TargetMode="External" /><Relationship Id="rId279" Type="http://schemas.openxmlformats.org/officeDocument/2006/relationships/hyperlink" Target="https://twitter.com/#!/acidmuzik37/status/1141233221054525440" TargetMode="External" /><Relationship Id="rId280" Type="http://schemas.openxmlformats.org/officeDocument/2006/relationships/hyperlink" Target="https://twitter.com/#!/lily_61warren/status/1141235610759454720" TargetMode="External" /><Relationship Id="rId281" Type="http://schemas.openxmlformats.org/officeDocument/2006/relationships/hyperlink" Target="https://twitter.com/#!/lily_61warren/status/1141235610759454720" TargetMode="External" /><Relationship Id="rId282" Type="http://schemas.openxmlformats.org/officeDocument/2006/relationships/hyperlink" Target="https://twitter.com/#!/skinny_sophie/status/1141235891735879685" TargetMode="External" /><Relationship Id="rId283" Type="http://schemas.openxmlformats.org/officeDocument/2006/relationships/hyperlink" Target="https://twitter.com/#!/rboyles/status/1140636940846301196" TargetMode="External" /><Relationship Id="rId284" Type="http://schemas.openxmlformats.org/officeDocument/2006/relationships/hyperlink" Target="https://twitter.com/#!/rboyles/status/1141280491963764742" TargetMode="External" /><Relationship Id="rId285" Type="http://schemas.openxmlformats.org/officeDocument/2006/relationships/hyperlink" Target="https://twitter.com/#!/rboyles/status/1141280494677442560" TargetMode="External" /><Relationship Id="rId286" Type="http://schemas.openxmlformats.org/officeDocument/2006/relationships/hyperlink" Target="https://twitter.com/#!/amsterdamboomer/status/1141282904041021440" TargetMode="External" /><Relationship Id="rId287" Type="http://schemas.openxmlformats.org/officeDocument/2006/relationships/hyperlink" Target="https://twitter.com/#!/amsterdamboomer/status/1141282904041021440" TargetMode="External" /><Relationship Id="rId288" Type="http://schemas.openxmlformats.org/officeDocument/2006/relationships/hyperlink" Target="https://twitter.com/#!/amsterdamboomer/status/1141284112210305024" TargetMode="External" /><Relationship Id="rId289" Type="http://schemas.openxmlformats.org/officeDocument/2006/relationships/hyperlink" Target="https://twitter.com/#!/amsterdamboomer/status/1141284112210305024" TargetMode="External" /><Relationship Id="rId290" Type="http://schemas.openxmlformats.org/officeDocument/2006/relationships/hyperlink" Target="https://twitter.com/#!/austroswiss/status/1141286775660265473" TargetMode="External" /><Relationship Id="rId291" Type="http://schemas.openxmlformats.org/officeDocument/2006/relationships/hyperlink" Target="https://twitter.com/#!/cantorpenny/status/1141287419720847362" TargetMode="External" /><Relationship Id="rId292" Type="http://schemas.openxmlformats.org/officeDocument/2006/relationships/hyperlink" Target="https://twitter.com/#!/stevenelder22/status/1141101042425159680" TargetMode="External" /><Relationship Id="rId293" Type="http://schemas.openxmlformats.org/officeDocument/2006/relationships/hyperlink" Target="https://twitter.com/#!/stevenelder22/status/1141101042425159680" TargetMode="External" /><Relationship Id="rId294" Type="http://schemas.openxmlformats.org/officeDocument/2006/relationships/hyperlink" Target="https://twitter.com/#!/stevenelder22/status/1141290857452019712" TargetMode="External" /><Relationship Id="rId295" Type="http://schemas.openxmlformats.org/officeDocument/2006/relationships/hyperlink" Target="https://twitter.com/#!/stevenelder22/status/1141290857452019712" TargetMode="External" /><Relationship Id="rId296" Type="http://schemas.openxmlformats.org/officeDocument/2006/relationships/hyperlink" Target="https://twitter.com/#!/racheltkelly_/status/1141291890358095872" TargetMode="External" /><Relationship Id="rId297" Type="http://schemas.openxmlformats.org/officeDocument/2006/relationships/hyperlink" Target="https://twitter.com/#!/racheltkelly_/status/1141291890358095872" TargetMode="External" /><Relationship Id="rId298" Type="http://schemas.openxmlformats.org/officeDocument/2006/relationships/hyperlink" Target="https://twitter.com/#!/tibbslobby/status/1141295548076400641" TargetMode="External" /><Relationship Id="rId299" Type="http://schemas.openxmlformats.org/officeDocument/2006/relationships/hyperlink" Target="https://twitter.com/#!/tibbslobby/status/1141295548076400641" TargetMode="External" /><Relationship Id="rId300" Type="http://schemas.openxmlformats.org/officeDocument/2006/relationships/hyperlink" Target="https://twitter.com/#!/lorres/status/1141296058133123073" TargetMode="External" /><Relationship Id="rId301" Type="http://schemas.openxmlformats.org/officeDocument/2006/relationships/hyperlink" Target="https://twitter.com/#!/wrathouse/status/1141300630750932992" TargetMode="External" /><Relationship Id="rId302" Type="http://schemas.openxmlformats.org/officeDocument/2006/relationships/hyperlink" Target="https://twitter.com/#!/wrathouse/status/1141300630750932992" TargetMode="External" /><Relationship Id="rId303" Type="http://schemas.openxmlformats.org/officeDocument/2006/relationships/hyperlink" Target="https://twitter.com/#!/stevedcoaching/status/1141303834297266177" TargetMode="External" /><Relationship Id="rId304" Type="http://schemas.openxmlformats.org/officeDocument/2006/relationships/hyperlink" Target="https://twitter.com/#!/korudevelopment/status/1141305427906498561" TargetMode="External" /><Relationship Id="rId305" Type="http://schemas.openxmlformats.org/officeDocument/2006/relationships/hyperlink" Target="https://twitter.com/#!/korudevelopment/status/1141305427906498561" TargetMode="External" /><Relationship Id="rId306" Type="http://schemas.openxmlformats.org/officeDocument/2006/relationships/hyperlink" Target="https://twitter.com/#!/korudevelopment/status/1141305789900083200" TargetMode="External" /><Relationship Id="rId307" Type="http://schemas.openxmlformats.org/officeDocument/2006/relationships/hyperlink" Target="https://twitter.com/#!/korudevelopment/status/1141305789900083200" TargetMode="External" /><Relationship Id="rId308" Type="http://schemas.openxmlformats.org/officeDocument/2006/relationships/hyperlink" Target="https://twitter.com/#!/adrienneford/status/1141318364238929920" TargetMode="External" /><Relationship Id="rId309" Type="http://schemas.openxmlformats.org/officeDocument/2006/relationships/hyperlink" Target="https://twitter.com/#!/insight_minds/status/1141015355785011202" TargetMode="External" /><Relationship Id="rId310" Type="http://schemas.openxmlformats.org/officeDocument/2006/relationships/hyperlink" Target="https://twitter.com/#!/insight_minds/status/1141326481035014145" TargetMode="External" /><Relationship Id="rId311" Type="http://schemas.openxmlformats.org/officeDocument/2006/relationships/hyperlink" Target="https://twitter.com/#!/teemareedotcom/status/1141348718618087429" TargetMode="External" /><Relationship Id="rId312" Type="http://schemas.openxmlformats.org/officeDocument/2006/relationships/hyperlink" Target="https://twitter.com/#!/chrisiscreative/status/1141349522569908224" TargetMode="External" /><Relationship Id="rId313" Type="http://schemas.openxmlformats.org/officeDocument/2006/relationships/hyperlink" Target="https://twitter.com/#!/jock_weepoo/status/1141352674601738240" TargetMode="External" /><Relationship Id="rId314" Type="http://schemas.openxmlformats.org/officeDocument/2006/relationships/hyperlink" Target="https://twitter.com/#!/reydawg55/status/1141353880006955013" TargetMode="External" /><Relationship Id="rId315" Type="http://schemas.openxmlformats.org/officeDocument/2006/relationships/hyperlink" Target="https://twitter.com/#!/samanthanenas/status/1141377231903698946" TargetMode="External" /><Relationship Id="rId316" Type="http://schemas.openxmlformats.org/officeDocument/2006/relationships/hyperlink" Target="https://twitter.com/#!/samanthanenas/status/1141377231903698946" TargetMode="External" /><Relationship Id="rId317" Type="http://schemas.openxmlformats.org/officeDocument/2006/relationships/hyperlink" Target="https://twitter.com/#!/jjrodgersnh/status/1141395335379656709" TargetMode="External" /><Relationship Id="rId318" Type="http://schemas.openxmlformats.org/officeDocument/2006/relationships/hyperlink" Target="https://twitter.com/#!/jjrodgersnh/status/1141395335379656709" TargetMode="External" /><Relationship Id="rId319" Type="http://schemas.openxmlformats.org/officeDocument/2006/relationships/hyperlink" Target="https://twitter.com/#!/rabbijill/status/1141408032628207616" TargetMode="External" /><Relationship Id="rId320" Type="http://schemas.openxmlformats.org/officeDocument/2006/relationships/hyperlink" Target="https://twitter.com/#!/rabbijill/status/1141231329075351552" TargetMode="External" /><Relationship Id="rId321" Type="http://schemas.openxmlformats.org/officeDocument/2006/relationships/hyperlink" Target="https://twitter.com/#!/rabbijill/status/1141408032628207616" TargetMode="External" /><Relationship Id="rId322" Type="http://schemas.openxmlformats.org/officeDocument/2006/relationships/hyperlink" Target="https://twitter.com/#!/wolffrith/status/1141415157614206976" TargetMode="External" /><Relationship Id="rId323" Type="http://schemas.openxmlformats.org/officeDocument/2006/relationships/hyperlink" Target="https://twitter.com/#!/nickverruto/status/1141419789459570691" TargetMode="External" /><Relationship Id="rId324" Type="http://schemas.openxmlformats.org/officeDocument/2006/relationships/hyperlink" Target="https://twitter.com/#!/nickverruto/status/1141419789459570691" TargetMode="External" /><Relationship Id="rId325" Type="http://schemas.openxmlformats.org/officeDocument/2006/relationships/hyperlink" Target="https://twitter.com/#!/chapterbe/status/1141425106054307840" TargetMode="External" /><Relationship Id="rId326" Type="http://schemas.openxmlformats.org/officeDocument/2006/relationships/hyperlink" Target="https://twitter.com/#!/chapterbe/status/1141425106054307840" TargetMode="External" /><Relationship Id="rId327" Type="http://schemas.openxmlformats.org/officeDocument/2006/relationships/hyperlink" Target="https://twitter.com/#!/chapterbe/status/1141425106054307840" TargetMode="External" /><Relationship Id="rId328" Type="http://schemas.openxmlformats.org/officeDocument/2006/relationships/hyperlink" Target="https://twitter.com/#!/dougleemiller/status/1141419556398759936" TargetMode="External" /><Relationship Id="rId329" Type="http://schemas.openxmlformats.org/officeDocument/2006/relationships/hyperlink" Target="https://twitter.com/#!/chapterbe/status/1141425106054307840" TargetMode="External" /><Relationship Id="rId330" Type="http://schemas.openxmlformats.org/officeDocument/2006/relationships/hyperlink" Target="https://twitter.com/#!/chapterbe/status/1141425106054307840" TargetMode="External" /><Relationship Id="rId331" Type="http://schemas.openxmlformats.org/officeDocument/2006/relationships/hyperlink" Target="https://twitter.com/#!/chapterbe/status/1141419714331045889" TargetMode="External" /><Relationship Id="rId332" Type="http://schemas.openxmlformats.org/officeDocument/2006/relationships/hyperlink" Target="https://twitter.com/#!/vlada_114/status/1141440062023970817" TargetMode="External" /><Relationship Id="rId333" Type="http://schemas.openxmlformats.org/officeDocument/2006/relationships/hyperlink" Target="https://twitter.com/#!/vlada_114/status/1141440062023970817" TargetMode="External" /><Relationship Id="rId334" Type="http://schemas.openxmlformats.org/officeDocument/2006/relationships/hyperlink" Target="https://twitter.com/#!/treasuredlocks/status/1141458697622708224" TargetMode="External" /><Relationship Id="rId335" Type="http://schemas.openxmlformats.org/officeDocument/2006/relationships/hyperlink" Target="https://twitter.com/#!/steveegeevee/status/1141035845249458176" TargetMode="External" /><Relationship Id="rId336" Type="http://schemas.openxmlformats.org/officeDocument/2006/relationships/hyperlink" Target="https://twitter.com/#!/steveegeevee/status/1141465392868519938" TargetMode="External" /><Relationship Id="rId337" Type="http://schemas.openxmlformats.org/officeDocument/2006/relationships/hyperlink" Target="https://twitter.com/#!/karenee25/status/1140824605419958273" TargetMode="External" /><Relationship Id="rId338" Type="http://schemas.openxmlformats.org/officeDocument/2006/relationships/hyperlink" Target="https://twitter.com/#!/karenee25/status/1141491162122874880" TargetMode="External" /><Relationship Id="rId339" Type="http://schemas.openxmlformats.org/officeDocument/2006/relationships/hyperlink" Target="https://twitter.com/#!/romanians/status/1141511643492433920" TargetMode="External" /><Relationship Id="rId340" Type="http://schemas.openxmlformats.org/officeDocument/2006/relationships/hyperlink" Target="https://twitter.com/#!/romanians/status/1141511643492433920" TargetMode="External" /><Relationship Id="rId341" Type="http://schemas.openxmlformats.org/officeDocument/2006/relationships/hyperlink" Target="https://twitter.com/#!/chillaxxfm/status/1141518024379371520" TargetMode="External" /><Relationship Id="rId342" Type="http://schemas.openxmlformats.org/officeDocument/2006/relationships/hyperlink" Target="https://twitter.com/#!/niamo/status/1141594547966763008" TargetMode="External" /><Relationship Id="rId343" Type="http://schemas.openxmlformats.org/officeDocument/2006/relationships/hyperlink" Target="https://twitter.com/#!/damon_leee/status/1141656011851255809" TargetMode="External" /><Relationship Id="rId344" Type="http://schemas.openxmlformats.org/officeDocument/2006/relationships/hyperlink" Target="https://twitter.com/#!/damon_leee/status/1141656011851255809" TargetMode="External" /><Relationship Id="rId345" Type="http://schemas.openxmlformats.org/officeDocument/2006/relationships/hyperlink" Target="https://twitter.com/#!/signorkaji/status/1141662348240814080" TargetMode="External" /><Relationship Id="rId346" Type="http://schemas.openxmlformats.org/officeDocument/2006/relationships/hyperlink" Target="https://twitter.com/#!/meinjoe/status/1140647286646562816" TargetMode="External" /><Relationship Id="rId347" Type="http://schemas.openxmlformats.org/officeDocument/2006/relationships/hyperlink" Target="https://twitter.com/#!/meinjoe/status/1141377011299971072" TargetMode="External" /><Relationship Id="rId348" Type="http://schemas.openxmlformats.org/officeDocument/2006/relationships/hyperlink" Target="https://twitter.com/#!/meinjoe/status/1141685691396476928" TargetMode="External" /><Relationship Id="rId349" Type="http://schemas.openxmlformats.org/officeDocument/2006/relationships/hyperlink" Target="https://twitter.com/#!/techformindful/status/1141689918353108993" TargetMode="External" /><Relationship Id="rId350" Type="http://schemas.openxmlformats.org/officeDocument/2006/relationships/hyperlink" Target="https://twitter.com/#!/anxzenity/status/1141692874645549063" TargetMode="External" /><Relationship Id="rId351" Type="http://schemas.openxmlformats.org/officeDocument/2006/relationships/hyperlink" Target="https://twitter.com/#!/synergychiros/status/1141704435455991809" TargetMode="External" /><Relationship Id="rId352" Type="http://schemas.openxmlformats.org/officeDocument/2006/relationships/hyperlink" Target="https://twitter.com/#!/msvalentinec/status/1140630391868416001" TargetMode="External" /><Relationship Id="rId353" Type="http://schemas.openxmlformats.org/officeDocument/2006/relationships/hyperlink" Target="https://twitter.com/#!/msvalentinec/status/1141711599889047552" TargetMode="External" /><Relationship Id="rId354" Type="http://schemas.openxmlformats.org/officeDocument/2006/relationships/hyperlink" Target="https://twitter.com/#!/gloriavarnas22/status/1141728334558220288" TargetMode="External" /><Relationship Id="rId355" Type="http://schemas.openxmlformats.org/officeDocument/2006/relationships/hyperlink" Target="https://twitter.com/#!/gloriavarnas22/status/1141728334558220288" TargetMode="External" /><Relationship Id="rId356" Type="http://schemas.openxmlformats.org/officeDocument/2006/relationships/hyperlink" Target="https://twitter.com/#!/aztecbird/status/1141758390219051008" TargetMode="External" /><Relationship Id="rId357" Type="http://schemas.openxmlformats.org/officeDocument/2006/relationships/hyperlink" Target="https://twitter.com/#!/jorgeinphx/status/1141765611590234112" TargetMode="External" /><Relationship Id="rId358" Type="http://schemas.openxmlformats.org/officeDocument/2006/relationships/hyperlink" Target="https://twitter.com/#!/jmrindskopf/status/1141770584105185280" TargetMode="External" /><Relationship Id="rId359" Type="http://schemas.openxmlformats.org/officeDocument/2006/relationships/hyperlink" Target="https://twitter.com/#!/lexleeoverton/status/1141798629088407552" TargetMode="External" /><Relationship Id="rId360" Type="http://schemas.openxmlformats.org/officeDocument/2006/relationships/hyperlink" Target="https://twitter.com/#!/ntvandam/status/1141835122062139392" TargetMode="External" /><Relationship Id="rId361" Type="http://schemas.openxmlformats.org/officeDocument/2006/relationships/hyperlink" Target="https://twitter.com/#!/ntvandam/status/1141278193644494848" TargetMode="External" /><Relationship Id="rId362" Type="http://schemas.openxmlformats.org/officeDocument/2006/relationships/hyperlink" Target="https://twitter.com/#!/ntvandam/status/1141278193644494848" TargetMode="External" /><Relationship Id="rId363" Type="http://schemas.openxmlformats.org/officeDocument/2006/relationships/hyperlink" Target="https://twitter.com/#!/ntvandam/status/1141835122062139392" TargetMode="External" /><Relationship Id="rId364" Type="http://schemas.openxmlformats.org/officeDocument/2006/relationships/hyperlink" Target="https://twitter.com/#!/ntvandam/status/1141835122062139392" TargetMode="External" /><Relationship Id="rId365" Type="http://schemas.openxmlformats.org/officeDocument/2006/relationships/hyperlink" Target="https://twitter.com/#!/naplbuddhist/status/1141849831683444736" TargetMode="External" /><Relationship Id="rId366" Type="http://schemas.openxmlformats.org/officeDocument/2006/relationships/hyperlink" Target="https://twitter.com/#!/sharonsrose13/status/1141871017993916417" TargetMode="External" /><Relationship Id="rId367" Type="http://schemas.openxmlformats.org/officeDocument/2006/relationships/hyperlink" Target="https://twitter.com/#!/yogidhammajoti/status/1141914985565523969" TargetMode="External" /><Relationship Id="rId368" Type="http://schemas.openxmlformats.org/officeDocument/2006/relationships/hyperlink" Target="https://twitter.com/#!/kflutes/status/1141933324111187969" TargetMode="External" /><Relationship Id="rId369" Type="http://schemas.openxmlformats.org/officeDocument/2006/relationships/hyperlink" Target="https://twitter.com/#!/kflutes/status/1141933752676806658" TargetMode="External" /><Relationship Id="rId370" Type="http://schemas.openxmlformats.org/officeDocument/2006/relationships/hyperlink" Target="https://twitter.com/#!/kflutes/status/1141937723168575488" TargetMode="External" /><Relationship Id="rId371" Type="http://schemas.openxmlformats.org/officeDocument/2006/relationships/hyperlink" Target="https://twitter.com/#!/kflutes/status/1141938094788100096" TargetMode="External" /><Relationship Id="rId372" Type="http://schemas.openxmlformats.org/officeDocument/2006/relationships/hyperlink" Target="https://twitter.com/#!/kflutes/status/1141938794867785728" TargetMode="External" /><Relationship Id="rId373" Type="http://schemas.openxmlformats.org/officeDocument/2006/relationships/hyperlink" Target="https://twitter.com/#!/kflutes/status/1141938938740744192" TargetMode="External" /><Relationship Id="rId374" Type="http://schemas.openxmlformats.org/officeDocument/2006/relationships/hyperlink" Target="https://twitter.com/#!/shenarah/status/1141947348769099777" TargetMode="External" /><Relationship Id="rId375" Type="http://schemas.openxmlformats.org/officeDocument/2006/relationships/hyperlink" Target="https://twitter.com/#!/emilyelkinsc/status/1141979659061436417" TargetMode="External" /><Relationship Id="rId376" Type="http://schemas.openxmlformats.org/officeDocument/2006/relationships/hyperlink" Target="https://twitter.com/#!/patrakasturi/status/1141265835870183424" TargetMode="External" /><Relationship Id="rId377" Type="http://schemas.openxmlformats.org/officeDocument/2006/relationships/hyperlink" Target="https://twitter.com/#!/patrakasturi/status/1141265835870183424" TargetMode="External" /><Relationship Id="rId378" Type="http://schemas.openxmlformats.org/officeDocument/2006/relationships/hyperlink" Target="https://twitter.com/#!/patrakasturi/status/1141271451565060097" TargetMode="External" /><Relationship Id="rId379" Type="http://schemas.openxmlformats.org/officeDocument/2006/relationships/hyperlink" Target="https://twitter.com/#!/patrakasturi/status/1141271451565060097" TargetMode="External" /><Relationship Id="rId380" Type="http://schemas.openxmlformats.org/officeDocument/2006/relationships/hyperlink" Target="https://twitter.com/#!/patrakasturi/status/1141988124291039232" TargetMode="External" /><Relationship Id="rId381" Type="http://schemas.openxmlformats.org/officeDocument/2006/relationships/hyperlink" Target="https://twitter.com/#!/bmelathopolous/status/1142026153579827200" TargetMode="External" /><Relationship Id="rId382" Type="http://schemas.openxmlformats.org/officeDocument/2006/relationships/hyperlink" Target="https://twitter.com/#!/_toriwebster/status/1142030881235898371" TargetMode="External" /><Relationship Id="rId383" Type="http://schemas.openxmlformats.org/officeDocument/2006/relationships/hyperlink" Target="https://twitter.com/#!/_toriwebster/status/1142030881235898371" TargetMode="External" /><Relationship Id="rId384" Type="http://schemas.openxmlformats.org/officeDocument/2006/relationships/hyperlink" Target="https://twitter.com/#!/bluangel54/status/1141092019365928961" TargetMode="External" /><Relationship Id="rId385" Type="http://schemas.openxmlformats.org/officeDocument/2006/relationships/hyperlink" Target="https://twitter.com/#!/bluangel54/status/1141307979054166017" TargetMode="External" /><Relationship Id="rId386" Type="http://schemas.openxmlformats.org/officeDocument/2006/relationships/hyperlink" Target="https://twitter.com/#!/bluangel54/status/1141091974734327808" TargetMode="External" /><Relationship Id="rId387" Type="http://schemas.openxmlformats.org/officeDocument/2006/relationships/hyperlink" Target="https://twitter.com/#!/bluangel54/status/1141091974734327808" TargetMode="External" /><Relationship Id="rId388" Type="http://schemas.openxmlformats.org/officeDocument/2006/relationships/hyperlink" Target="https://twitter.com/#!/bluangel54/status/1141092019365928961" TargetMode="External" /><Relationship Id="rId389" Type="http://schemas.openxmlformats.org/officeDocument/2006/relationships/hyperlink" Target="https://twitter.com/#!/bluangel54/status/1141307979054166017" TargetMode="External" /><Relationship Id="rId390" Type="http://schemas.openxmlformats.org/officeDocument/2006/relationships/hyperlink" Target="https://twitter.com/#!/bluangel54/status/1141904260403204096" TargetMode="External" /><Relationship Id="rId391" Type="http://schemas.openxmlformats.org/officeDocument/2006/relationships/hyperlink" Target="https://twitter.com/#!/bluangel54/status/1141904260403204096" TargetMode="External" /><Relationship Id="rId392" Type="http://schemas.openxmlformats.org/officeDocument/2006/relationships/hyperlink" Target="https://twitter.com/#!/bluangel54/status/1142039699076374528" TargetMode="External" /><Relationship Id="rId393" Type="http://schemas.openxmlformats.org/officeDocument/2006/relationships/hyperlink" Target="https://twitter.com/#!/matthew_ahmen/status/1142048067559968769" TargetMode="External" /><Relationship Id="rId394" Type="http://schemas.openxmlformats.org/officeDocument/2006/relationships/hyperlink" Target="https://twitter.com/#!/matthew_ahmen/status/1142048199466614784" TargetMode="External" /><Relationship Id="rId395" Type="http://schemas.openxmlformats.org/officeDocument/2006/relationships/hyperlink" Target="https://twitter.com/#!/matthew_ahmen/status/1142055470510686209" TargetMode="External" /><Relationship Id="rId396" Type="http://schemas.openxmlformats.org/officeDocument/2006/relationships/hyperlink" Target="https://twitter.com/#!/dopplerfpv/status/1142085298727223296" TargetMode="External" /><Relationship Id="rId397" Type="http://schemas.openxmlformats.org/officeDocument/2006/relationships/hyperlink" Target="https://twitter.com/#!/dadamatvey/status/1142087862457962498" TargetMode="External" /><Relationship Id="rId398" Type="http://schemas.openxmlformats.org/officeDocument/2006/relationships/hyperlink" Target="https://twitter.com/#!/amirhamad/status/1140613184815898624" TargetMode="External" /><Relationship Id="rId399" Type="http://schemas.openxmlformats.org/officeDocument/2006/relationships/hyperlink" Target="https://twitter.com/#!/amirhamad/status/1141016286366801920" TargetMode="External" /><Relationship Id="rId400" Type="http://schemas.openxmlformats.org/officeDocument/2006/relationships/hyperlink" Target="https://twitter.com/#!/amirhamad/status/1141385580208513024" TargetMode="External" /><Relationship Id="rId401" Type="http://schemas.openxmlformats.org/officeDocument/2006/relationships/hyperlink" Target="https://twitter.com/#!/amirhamad/status/1141667352611659778" TargetMode="External" /><Relationship Id="rId402" Type="http://schemas.openxmlformats.org/officeDocument/2006/relationships/hyperlink" Target="https://twitter.com/#!/amirhamad/status/1142110959122542592" TargetMode="External" /><Relationship Id="rId403" Type="http://schemas.openxmlformats.org/officeDocument/2006/relationships/hyperlink" Target="https://twitter.com/#!/treasuremirror/status/1140409383043473408" TargetMode="External" /><Relationship Id="rId404" Type="http://schemas.openxmlformats.org/officeDocument/2006/relationships/hyperlink" Target="https://twitter.com/#!/treasuremirror/status/1140688154346827778" TargetMode="External" /><Relationship Id="rId405" Type="http://schemas.openxmlformats.org/officeDocument/2006/relationships/hyperlink" Target="https://twitter.com/#!/treasuremirror/status/1141744571476578304" TargetMode="External" /><Relationship Id="rId406" Type="http://schemas.openxmlformats.org/officeDocument/2006/relationships/hyperlink" Target="https://twitter.com/#!/treasuremirror/status/1142114899142664192" TargetMode="External" /><Relationship Id="rId407" Type="http://schemas.openxmlformats.org/officeDocument/2006/relationships/hyperlink" Target="https://twitter.com/#!/tomrachal69/status/1141042216112029696" TargetMode="External" /><Relationship Id="rId408" Type="http://schemas.openxmlformats.org/officeDocument/2006/relationships/hyperlink" Target="https://twitter.com/#!/tomrachal69/status/1142131828603547648" TargetMode="External" /><Relationship Id="rId409" Type="http://schemas.openxmlformats.org/officeDocument/2006/relationships/hyperlink" Target="https://twitter.com/#!/fran3ky/status/1142148518553014275" TargetMode="External" /><Relationship Id="rId410" Type="http://schemas.openxmlformats.org/officeDocument/2006/relationships/hyperlink" Target="https://twitter.com/#!/fran3ky/status/1142148518553014275" TargetMode="External" /><Relationship Id="rId411" Type="http://schemas.openxmlformats.org/officeDocument/2006/relationships/hyperlink" Target="https://twitter.com/#!/hamilton2075/status/1142151237095370753" TargetMode="External" /><Relationship Id="rId412" Type="http://schemas.openxmlformats.org/officeDocument/2006/relationships/hyperlink" Target="https://twitter.com/#!/remmanuelli/status/1142157977257779200" TargetMode="External" /><Relationship Id="rId413" Type="http://schemas.openxmlformats.org/officeDocument/2006/relationships/hyperlink" Target="https://twitter.com/#!/remmanuelli/status/1142157979484971008" TargetMode="External" /><Relationship Id="rId414" Type="http://schemas.openxmlformats.org/officeDocument/2006/relationships/hyperlink" Target="https://twitter.com/#!/chrisstribbs/status/1142173517741469697" TargetMode="External" /><Relationship Id="rId415" Type="http://schemas.openxmlformats.org/officeDocument/2006/relationships/hyperlink" Target="https://twitter.com/#!/chrisstribbs/status/1142173517741469697" TargetMode="External" /><Relationship Id="rId416" Type="http://schemas.openxmlformats.org/officeDocument/2006/relationships/hyperlink" Target="https://twitter.com/#!/chrisstribbs/status/1142173517741469697" TargetMode="External" /><Relationship Id="rId417" Type="http://schemas.openxmlformats.org/officeDocument/2006/relationships/hyperlink" Target="https://twitter.com/#!/anaholke/status/1142197440302342144" TargetMode="External" /><Relationship Id="rId418" Type="http://schemas.openxmlformats.org/officeDocument/2006/relationships/hyperlink" Target="https://twitter.com/#!/movershakr/status/1140429640114114562" TargetMode="External" /><Relationship Id="rId419" Type="http://schemas.openxmlformats.org/officeDocument/2006/relationships/hyperlink" Target="https://twitter.com/#!/movershakr/status/1140589807619325952" TargetMode="External" /><Relationship Id="rId420" Type="http://schemas.openxmlformats.org/officeDocument/2006/relationships/hyperlink" Target="https://twitter.com/#!/movershakr/status/1140641881744797697" TargetMode="External" /><Relationship Id="rId421" Type="http://schemas.openxmlformats.org/officeDocument/2006/relationships/hyperlink" Target="https://twitter.com/#!/movershakr/status/1141033950590033920" TargetMode="External" /><Relationship Id="rId422" Type="http://schemas.openxmlformats.org/officeDocument/2006/relationships/hyperlink" Target="https://twitter.com/#!/movershakr/status/1141523424445005824" TargetMode="External" /><Relationship Id="rId423" Type="http://schemas.openxmlformats.org/officeDocument/2006/relationships/hyperlink" Target="https://twitter.com/#!/movershakr/status/1141675955083067392" TargetMode="External" /><Relationship Id="rId424" Type="http://schemas.openxmlformats.org/officeDocument/2006/relationships/hyperlink" Target="https://twitter.com/#!/movershakr/status/1142219471580352513" TargetMode="External" /><Relationship Id="rId425" Type="http://schemas.openxmlformats.org/officeDocument/2006/relationships/hyperlink" Target="https://twitter.com/#!/davedray/status/1141126583106846720" TargetMode="External" /><Relationship Id="rId426" Type="http://schemas.openxmlformats.org/officeDocument/2006/relationships/hyperlink" Target="https://twitter.com/#!/davedray/status/1141126583106846720" TargetMode="External" /><Relationship Id="rId427" Type="http://schemas.openxmlformats.org/officeDocument/2006/relationships/hyperlink" Target="https://twitter.com/#!/davedray/status/1141126583106846720" TargetMode="External" /><Relationship Id="rId428" Type="http://schemas.openxmlformats.org/officeDocument/2006/relationships/hyperlink" Target="https://twitter.com/#!/10percent/status/1142228448523509760" TargetMode="External" /><Relationship Id="rId429" Type="http://schemas.openxmlformats.org/officeDocument/2006/relationships/hyperlink" Target="https://twitter.com/#!/10percent/status/1142228448523509760" TargetMode="External" /><Relationship Id="rId430" Type="http://schemas.openxmlformats.org/officeDocument/2006/relationships/hyperlink" Target="https://twitter.com/#!/10percent/status/1142228448523509760" TargetMode="External" /><Relationship Id="rId431" Type="http://schemas.openxmlformats.org/officeDocument/2006/relationships/hyperlink" Target="https://twitter.com/#!/camiller2016/status/1142267869163675648" TargetMode="External" /><Relationship Id="rId432" Type="http://schemas.openxmlformats.org/officeDocument/2006/relationships/hyperlink" Target="https://twitter.com/#!/alejandrocheca/status/1142283610369605632" TargetMode="External" /><Relationship Id="rId433" Type="http://schemas.openxmlformats.org/officeDocument/2006/relationships/hyperlink" Target="https://twitter.com/#!/hyptalk/status/1140507436622573568" TargetMode="External" /><Relationship Id="rId434" Type="http://schemas.openxmlformats.org/officeDocument/2006/relationships/hyperlink" Target="https://twitter.com/#!/hyptalk/status/1140869232520859648" TargetMode="External" /><Relationship Id="rId435" Type="http://schemas.openxmlformats.org/officeDocument/2006/relationships/hyperlink" Target="https://twitter.com/#!/hyptalk/status/1141953492799520768" TargetMode="External" /><Relationship Id="rId436" Type="http://schemas.openxmlformats.org/officeDocument/2006/relationships/hyperlink" Target="https://twitter.com/#!/hyptalk/status/1142324668235259905" TargetMode="External" /><Relationship Id="rId437" Type="http://schemas.openxmlformats.org/officeDocument/2006/relationships/hyperlink" Target="https://twitter.com/#!/kimberlycreates/status/1140933268331585540" TargetMode="External" /><Relationship Id="rId438" Type="http://schemas.openxmlformats.org/officeDocument/2006/relationships/hyperlink" Target="https://twitter.com/#!/kimberlycreates/status/1142355843267960834" TargetMode="External" /><Relationship Id="rId439" Type="http://schemas.openxmlformats.org/officeDocument/2006/relationships/hyperlink" Target="https://twitter.com/#!/angelakontgen/status/1141290292038889472" TargetMode="External" /><Relationship Id="rId440" Type="http://schemas.openxmlformats.org/officeDocument/2006/relationships/hyperlink" Target="https://twitter.com/#!/angelakontgen/status/1142027075412320256" TargetMode="External" /><Relationship Id="rId441" Type="http://schemas.openxmlformats.org/officeDocument/2006/relationships/hyperlink" Target="https://twitter.com/#!/angelakontgen/status/1142364222233276416" TargetMode="External" /><Relationship Id="rId442" Type="http://schemas.openxmlformats.org/officeDocument/2006/relationships/hyperlink" Target="https://twitter.com/#!/yakimayogi/status/1141360763828752385" TargetMode="External" /><Relationship Id="rId443" Type="http://schemas.openxmlformats.org/officeDocument/2006/relationships/hyperlink" Target="https://twitter.com/#!/yakimayogi/status/1141613815869538304" TargetMode="External" /><Relationship Id="rId444" Type="http://schemas.openxmlformats.org/officeDocument/2006/relationships/hyperlink" Target="https://twitter.com/#!/yakimayogi/status/1141613979040489472" TargetMode="External" /><Relationship Id="rId445" Type="http://schemas.openxmlformats.org/officeDocument/2006/relationships/hyperlink" Target="https://twitter.com/#!/yakimayogi/status/1141614062825947137" TargetMode="External" /><Relationship Id="rId446" Type="http://schemas.openxmlformats.org/officeDocument/2006/relationships/hyperlink" Target="https://twitter.com/#!/yakimayogi/status/1142368676038864896" TargetMode="External" /><Relationship Id="rId447" Type="http://schemas.openxmlformats.org/officeDocument/2006/relationships/hyperlink" Target="https://twitter.com/#!/yakimayogi/status/1142368802702651392" TargetMode="External" /><Relationship Id="rId448" Type="http://schemas.openxmlformats.org/officeDocument/2006/relationships/hyperlink" Target="https://twitter.com/#!/antonblahblah/status/1142390441465253895" TargetMode="External" /><Relationship Id="rId449" Type="http://schemas.openxmlformats.org/officeDocument/2006/relationships/hyperlink" Target="https://twitter.com/#!/antonblahblah/status/1142390441465253895" TargetMode="External" /><Relationship Id="rId450" Type="http://schemas.openxmlformats.org/officeDocument/2006/relationships/hyperlink" Target="https://twitter.com/#!/antonblahblah/status/1142390441465253895" TargetMode="External" /><Relationship Id="rId451" Type="http://schemas.openxmlformats.org/officeDocument/2006/relationships/hyperlink" Target="https://twitter.com/#!/antonblahblah/status/1142390441465253895" TargetMode="External" /><Relationship Id="rId452" Type="http://schemas.openxmlformats.org/officeDocument/2006/relationships/hyperlink" Target="https://twitter.com/#!/antonblahblah/status/1142390441465253895" TargetMode="External" /><Relationship Id="rId453" Type="http://schemas.openxmlformats.org/officeDocument/2006/relationships/hyperlink" Target="https://twitter.com/#!/antonblahblah/status/1142390441465253895" TargetMode="External" /><Relationship Id="rId454" Type="http://schemas.openxmlformats.org/officeDocument/2006/relationships/hyperlink" Target="https://twitter.com/#!/woodmanseekaren/status/1142401455657226240" TargetMode="External" /><Relationship Id="rId455" Type="http://schemas.openxmlformats.org/officeDocument/2006/relationships/hyperlink" Target="https://twitter.com/#!/chairdancing/status/1141700352019800064" TargetMode="External" /><Relationship Id="rId456" Type="http://schemas.openxmlformats.org/officeDocument/2006/relationships/hyperlink" Target="https://twitter.com/#!/chairdancing/status/1141719479665061893" TargetMode="External" /><Relationship Id="rId457" Type="http://schemas.openxmlformats.org/officeDocument/2006/relationships/hyperlink" Target="https://twitter.com/#!/chairdancing/status/1141720321025662976" TargetMode="External" /><Relationship Id="rId458" Type="http://schemas.openxmlformats.org/officeDocument/2006/relationships/hyperlink" Target="https://twitter.com/#!/chairdancing/status/1142075797475229696" TargetMode="External" /><Relationship Id="rId459" Type="http://schemas.openxmlformats.org/officeDocument/2006/relationships/hyperlink" Target="https://twitter.com/#!/chairdancing/status/1142434529795174400" TargetMode="External" /><Relationship Id="rId460" Type="http://schemas.openxmlformats.org/officeDocument/2006/relationships/hyperlink" Target="https://twitter.com/#!/cioscarr/status/1142446018375503873" TargetMode="External" /><Relationship Id="rId461" Type="http://schemas.openxmlformats.org/officeDocument/2006/relationships/hyperlink" Target="https://twitter.com/#!/backtocare/status/1142447182332796928" TargetMode="External" /><Relationship Id="rId462" Type="http://schemas.openxmlformats.org/officeDocument/2006/relationships/hyperlink" Target="https://twitter.com/#!/strikeandroll/status/1142448782883217408" TargetMode="External" /><Relationship Id="rId463" Type="http://schemas.openxmlformats.org/officeDocument/2006/relationships/hyperlink" Target="https://twitter.com/#!/t_wittmeyer/status/1142472991651106824" TargetMode="External" /><Relationship Id="rId464" Type="http://schemas.openxmlformats.org/officeDocument/2006/relationships/hyperlink" Target="https://twitter.com/#!/ceoofyourlife/status/1142401916481212419" TargetMode="External" /><Relationship Id="rId465" Type="http://schemas.openxmlformats.org/officeDocument/2006/relationships/hyperlink" Target="https://twitter.com/#!/marcobravoram/status/1142478696231636992" TargetMode="External" /><Relationship Id="rId466" Type="http://schemas.openxmlformats.org/officeDocument/2006/relationships/hyperlink" Target="https://twitter.com/#!/furyu_me/status/1142482390838730752" TargetMode="External" /><Relationship Id="rId467" Type="http://schemas.openxmlformats.org/officeDocument/2006/relationships/hyperlink" Target="https://twitter.com/#!/joyannaha/status/1142538540791689216" TargetMode="External" /><Relationship Id="rId468" Type="http://schemas.openxmlformats.org/officeDocument/2006/relationships/hyperlink" Target="https://twitter.com/#!/joyannaha/status/1142520474775085056" TargetMode="External" /><Relationship Id="rId469" Type="http://schemas.openxmlformats.org/officeDocument/2006/relationships/hyperlink" Target="https://twitter.com/#!/joyannaha/status/1142538540791689216" TargetMode="External" /><Relationship Id="rId470" Type="http://schemas.openxmlformats.org/officeDocument/2006/relationships/hyperlink" Target="https://twitter.com/#!/mi_sansara/status/1142541414045143041" TargetMode="External" /><Relationship Id="rId471" Type="http://schemas.openxmlformats.org/officeDocument/2006/relationships/hyperlink" Target="https://twitter.com/#!/mi_sansara/status/1142541415978688512" TargetMode="External" /><Relationship Id="rId472" Type="http://schemas.openxmlformats.org/officeDocument/2006/relationships/hyperlink" Target="https://twitter.com/#!/c_barratt_/status/1142509434142416898" TargetMode="External" /><Relationship Id="rId473" Type="http://schemas.openxmlformats.org/officeDocument/2006/relationships/hyperlink" Target="https://twitter.com/#!/itsthegibson/status/1142543719532568582" TargetMode="External" /><Relationship Id="rId474" Type="http://schemas.openxmlformats.org/officeDocument/2006/relationships/hyperlink" Target="https://twitter.com/#!/c_barratt_/status/1142509434142416898" TargetMode="External" /><Relationship Id="rId475" Type="http://schemas.openxmlformats.org/officeDocument/2006/relationships/hyperlink" Target="https://twitter.com/#!/itsthegibson/status/1142543719532568582" TargetMode="External" /><Relationship Id="rId476" Type="http://schemas.openxmlformats.org/officeDocument/2006/relationships/hyperlink" Target="https://twitter.com/#!/itsthegibson/status/1142543719532568582" TargetMode="External" /><Relationship Id="rId477" Type="http://schemas.openxmlformats.org/officeDocument/2006/relationships/hyperlink" Target="https://twitter.com/#!/stillspaces/status/1142562578838650880" TargetMode="External" /><Relationship Id="rId478" Type="http://schemas.openxmlformats.org/officeDocument/2006/relationships/hyperlink" Target="https://twitter.com/#!/rustic_clutter/status/1142564631543767040" TargetMode="External" /><Relationship Id="rId479" Type="http://schemas.openxmlformats.org/officeDocument/2006/relationships/hyperlink" Target="https://twitter.com/#!/rustic_clutter/status/1142564631543767040" TargetMode="External" /><Relationship Id="rId480" Type="http://schemas.openxmlformats.org/officeDocument/2006/relationships/hyperlink" Target="https://twitter.com/#!/taijidaoist/status/1141745389067853824" TargetMode="External" /><Relationship Id="rId481" Type="http://schemas.openxmlformats.org/officeDocument/2006/relationships/hyperlink" Target="https://twitter.com/#!/taijidaoist/status/1142588394108674048" TargetMode="External" /><Relationship Id="rId482" Type="http://schemas.openxmlformats.org/officeDocument/2006/relationships/hyperlink" Target="https://twitter.com/#!/bricharvey/status/1140768702263992320" TargetMode="External" /><Relationship Id="rId483" Type="http://schemas.openxmlformats.org/officeDocument/2006/relationships/hyperlink" Target="https://twitter.com/#!/bricharvey/status/1142617296420032512" TargetMode="External" /><Relationship Id="rId484" Type="http://schemas.openxmlformats.org/officeDocument/2006/relationships/hyperlink" Target="https://twitter.com/#!/fr33w3a53l/status/1142259745144725504" TargetMode="External" /><Relationship Id="rId485" Type="http://schemas.openxmlformats.org/officeDocument/2006/relationships/hyperlink" Target="https://twitter.com/#!/fr33w3a53l/status/1142619837379649536" TargetMode="External" /><Relationship Id="rId486" Type="http://schemas.openxmlformats.org/officeDocument/2006/relationships/hyperlink" Target="https://twitter.com/#!/gestaltsi/status/1142118725119700997" TargetMode="External" /><Relationship Id="rId487" Type="http://schemas.openxmlformats.org/officeDocument/2006/relationships/hyperlink" Target="https://twitter.com/#!/gestaltsi/status/1142628949484113920" TargetMode="External" /><Relationship Id="rId488" Type="http://schemas.openxmlformats.org/officeDocument/2006/relationships/hyperlink" Target="https://twitter.com/#!/wildawakemind/status/1142676919130959873" TargetMode="External" /><Relationship Id="rId489" Type="http://schemas.openxmlformats.org/officeDocument/2006/relationships/hyperlink" Target="https://twitter.com/#!/wildawakemind/status/1142676919130959873" TargetMode="External" /><Relationship Id="rId490" Type="http://schemas.openxmlformats.org/officeDocument/2006/relationships/hyperlink" Target="https://twitter.com/#!/xtraspirit/status/1142678345924120576" TargetMode="External" /><Relationship Id="rId491" Type="http://schemas.openxmlformats.org/officeDocument/2006/relationships/hyperlink" Target="https://twitter.com/#!/xtraspirit/status/1142678345924120576" TargetMode="External" /><Relationship Id="rId492" Type="http://schemas.openxmlformats.org/officeDocument/2006/relationships/hyperlink" Target="https://twitter.com/#!/fulgencep/status/1142696179668361216" TargetMode="External" /><Relationship Id="rId493" Type="http://schemas.openxmlformats.org/officeDocument/2006/relationships/hyperlink" Target="https://twitter.com/#!/reallara/status/1142709434659016704" TargetMode="External" /><Relationship Id="rId494" Type="http://schemas.openxmlformats.org/officeDocument/2006/relationships/hyperlink" Target="https://twitter.com/#!/carlendree/status/1141446033009868800" TargetMode="External" /><Relationship Id="rId495" Type="http://schemas.openxmlformats.org/officeDocument/2006/relationships/hyperlink" Target="https://twitter.com/#!/carlendree/status/1141973567887691776" TargetMode="External" /><Relationship Id="rId496" Type="http://schemas.openxmlformats.org/officeDocument/2006/relationships/hyperlink" Target="https://twitter.com/#!/carlendree/status/1142751570578165760" TargetMode="External" /><Relationship Id="rId497" Type="http://schemas.openxmlformats.org/officeDocument/2006/relationships/hyperlink" Target="https://twitter.com/#!/readergirl/status/1142790288944930816" TargetMode="External" /><Relationship Id="rId498" Type="http://schemas.openxmlformats.org/officeDocument/2006/relationships/hyperlink" Target="https://twitter.com/#!/walkerjc/status/1142790568952680448" TargetMode="External" /><Relationship Id="rId499" Type="http://schemas.openxmlformats.org/officeDocument/2006/relationships/hyperlink" Target="https://twitter.com/#!/kirstiekraus/status/1142796039906353153" TargetMode="External" /><Relationship Id="rId500" Type="http://schemas.openxmlformats.org/officeDocument/2006/relationships/hyperlink" Target="https://twitter.com/#!/gusiffer/status/1140587277086670848" TargetMode="External" /><Relationship Id="rId501" Type="http://schemas.openxmlformats.org/officeDocument/2006/relationships/hyperlink" Target="https://twitter.com/#!/gusiffer/status/1140602386043424769" TargetMode="External" /><Relationship Id="rId502" Type="http://schemas.openxmlformats.org/officeDocument/2006/relationships/hyperlink" Target="https://twitter.com/#!/gusiffer/status/1140949375050342400" TargetMode="External" /><Relationship Id="rId503" Type="http://schemas.openxmlformats.org/officeDocument/2006/relationships/hyperlink" Target="https://twitter.com/#!/gusiffer/status/1140964480551215104" TargetMode="External" /><Relationship Id="rId504" Type="http://schemas.openxmlformats.org/officeDocument/2006/relationships/hyperlink" Target="https://twitter.com/#!/gusiffer/status/1141311997092364288" TargetMode="External" /><Relationship Id="rId505" Type="http://schemas.openxmlformats.org/officeDocument/2006/relationships/hyperlink" Target="https://twitter.com/#!/gusiffer/status/1141319553240068097" TargetMode="External" /><Relationship Id="rId506" Type="http://schemas.openxmlformats.org/officeDocument/2006/relationships/hyperlink" Target="https://twitter.com/#!/gusiffer/status/1141674482546778113" TargetMode="External" /><Relationship Id="rId507" Type="http://schemas.openxmlformats.org/officeDocument/2006/relationships/hyperlink" Target="https://twitter.com/#!/gusiffer/status/1141689586365505536" TargetMode="External" /><Relationship Id="rId508" Type="http://schemas.openxmlformats.org/officeDocument/2006/relationships/hyperlink" Target="https://twitter.com/#!/gusiffer/status/1142212376395018240" TargetMode="External" /><Relationship Id="rId509" Type="http://schemas.openxmlformats.org/officeDocument/2006/relationships/hyperlink" Target="https://twitter.com/#!/gusiffer/status/1142219932354007040" TargetMode="External" /><Relationship Id="rId510" Type="http://schemas.openxmlformats.org/officeDocument/2006/relationships/hyperlink" Target="https://twitter.com/#!/gusiffer/status/1142219934849626112" TargetMode="External" /><Relationship Id="rId511" Type="http://schemas.openxmlformats.org/officeDocument/2006/relationships/hyperlink" Target="https://twitter.com/#!/gusiffer/status/1142429291814125568" TargetMode="External" /><Relationship Id="rId512" Type="http://schemas.openxmlformats.org/officeDocument/2006/relationships/hyperlink" Target="https://twitter.com/#!/gusiffer/status/1142433240436764673" TargetMode="External" /><Relationship Id="rId513" Type="http://schemas.openxmlformats.org/officeDocument/2006/relationships/hyperlink" Target="https://twitter.com/#!/gusiffer/status/1142787597552377857" TargetMode="External" /><Relationship Id="rId514" Type="http://schemas.openxmlformats.org/officeDocument/2006/relationships/hyperlink" Target="https://twitter.com/#!/gusiffer/status/1142800159098593280" TargetMode="External" /><Relationship Id="rId515" Type="http://schemas.openxmlformats.org/officeDocument/2006/relationships/hyperlink" Target="https://twitter.com/#!/ledlightcircus/status/1140765553943969792" TargetMode="External" /><Relationship Id="rId516" Type="http://schemas.openxmlformats.org/officeDocument/2006/relationships/hyperlink" Target="https://twitter.com/#!/ledlightcircus/status/1140975621306142725" TargetMode="External" /><Relationship Id="rId517" Type="http://schemas.openxmlformats.org/officeDocument/2006/relationships/hyperlink" Target="https://twitter.com/#!/ledlightcircus/status/1141336852953104387" TargetMode="External" /><Relationship Id="rId518" Type="http://schemas.openxmlformats.org/officeDocument/2006/relationships/hyperlink" Target="https://twitter.com/#!/ledlightcircus/status/1141695349519556608" TargetMode="External" /><Relationship Id="rId519" Type="http://schemas.openxmlformats.org/officeDocument/2006/relationships/hyperlink" Target="https://twitter.com/#!/ledlightcircus/status/1142435330206777344" TargetMode="External" /><Relationship Id="rId520" Type="http://schemas.openxmlformats.org/officeDocument/2006/relationships/hyperlink" Target="https://twitter.com/#!/ledlightcircus/status/1142802584568135682" TargetMode="External" /><Relationship Id="rId521" Type="http://schemas.openxmlformats.org/officeDocument/2006/relationships/hyperlink" Target="https://twitter.com/#!/driflyer13/status/1140581381048635392" TargetMode="External" /><Relationship Id="rId522" Type="http://schemas.openxmlformats.org/officeDocument/2006/relationships/hyperlink" Target="https://twitter.com/#!/driflyer13/status/1140581755386126336" TargetMode="External" /><Relationship Id="rId523" Type="http://schemas.openxmlformats.org/officeDocument/2006/relationships/hyperlink" Target="https://twitter.com/#!/driflyer13/status/1140969875944329216" TargetMode="External" /><Relationship Id="rId524" Type="http://schemas.openxmlformats.org/officeDocument/2006/relationships/hyperlink" Target="https://twitter.com/#!/driflyer13/status/1141310079234269184" TargetMode="External" /><Relationship Id="rId525" Type="http://schemas.openxmlformats.org/officeDocument/2006/relationships/hyperlink" Target="https://twitter.com/#!/driflyer13/status/1142066757143650304" TargetMode="External" /><Relationship Id="rId526" Type="http://schemas.openxmlformats.org/officeDocument/2006/relationships/hyperlink" Target="https://twitter.com/#!/driflyer13/status/1142819294645911555" TargetMode="External" /><Relationship Id="rId527" Type="http://schemas.openxmlformats.org/officeDocument/2006/relationships/hyperlink" Target="https://twitter.com/#!/driflyer13/status/1142819630823530496" TargetMode="External" /><Relationship Id="rId528" Type="http://schemas.openxmlformats.org/officeDocument/2006/relationships/hyperlink" Target="https://twitter.com/#!/vitalherbs/status/1140899407363051521" TargetMode="External" /><Relationship Id="rId529" Type="http://schemas.openxmlformats.org/officeDocument/2006/relationships/hyperlink" Target="https://twitter.com/#!/vitalherbs/status/1142853756813398016" TargetMode="External" /><Relationship Id="rId530" Type="http://schemas.openxmlformats.org/officeDocument/2006/relationships/hyperlink" Target="https://twitter.com/#!/gratefulmike68/status/1141284435200864256" TargetMode="External" /><Relationship Id="rId531" Type="http://schemas.openxmlformats.org/officeDocument/2006/relationships/hyperlink" Target="https://twitter.com/#!/adevotedyogi/status/1142536874843463680" TargetMode="External" /><Relationship Id="rId532" Type="http://schemas.openxmlformats.org/officeDocument/2006/relationships/hyperlink" Target="https://twitter.com/#!/adevotedyogi/status/1142856600169791488" TargetMode="External" /><Relationship Id="rId533" Type="http://schemas.openxmlformats.org/officeDocument/2006/relationships/hyperlink" Target="https://twitter.com/#!/adevotedyogi/status/1142536874843463680" TargetMode="External" /><Relationship Id="rId534" Type="http://schemas.openxmlformats.org/officeDocument/2006/relationships/hyperlink" Target="https://twitter.com/#!/adevotedyogi/status/1142856600169791488" TargetMode="External" /><Relationship Id="rId535" Type="http://schemas.openxmlformats.org/officeDocument/2006/relationships/hyperlink" Target="https://twitter.com/#!/cruzcalvo/status/1142877467998326786" TargetMode="External" /><Relationship Id="rId536" Type="http://schemas.openxmlformats.org/officeDocument/2006/relationships/hyperlink" Target="https://twitter.com/#!/cruzcalvo/status/1142877467998326786" TargetMode="External" /><Relationship Id="rId537" Type="http://schemas.openxmlformats.org/officeDocument/2006/relationships/hyperlink" Target="https://twitter.com/#!/cruzcalvo/status/1142877467998326786" TargetMode="External" /><Relationship Id="rId538" Type="http://schemas.openxmlformats.org/officeDocument/2006/relationships/hyperlink" Target="https://twitter.com/#!/eilish_logan84/status/1140720226150969345" TargetMode="External" /><Relationship Id="rId539" Type="http://schemas.openxmlformats.org/officeDocument/2006/relationships/hyperlink" Target="https://twitter.com/#!/eilish_logan84/status/1142160300847726592" TargetMode="External" /><Relationship Id="rId540" Type="http://schemas.openxmlformats.org/officeDocument/2006/relationships/hyperlink" Target="https://twitter.com/#!/eilish_logan84/status/1142883043775938561" TargetMode="External" /><Relationship Id="rId541" Type="http://schemas.openxmlformats.org/officeDocument/2006/relationships/hyperlink" Target="https://twitter.com/#!/eilish_logan84/status/1142883100239650816" TargetMode="External" /><Relationship Id="rId542" Type="http://schemas.openxmlformats.org/officeDocument/2006/relationships/hyperlink" Target="https://twitter.com/#!/ranamoumita/status/1142904035361665024" TargetMode="External" /><Relationship Id="rId543" Type="http://schemas.openxmlformats.org/officeDocument/2006/relationships/hyperlink" Target="https://twitter.com/#!/ranamoumita/status/1142904035361665024" TargetMode="External" /><Relationship Id="rId544" Type="http://schemas.openxmlformats.org/officeDocument/2006/relationships/hyperlink" Target="https://twitter.com/#!/blogster/status/1140771262052085763" TargetMode="External" /><Relationship Id="rId545" Type="http://schemas.openxmlformats.org/officeDocument/2006/relationships/hyperlink" Target="https://twitter.com/#!/blogster/status/1142909356918353922" TargetMode="External" /><Relationship Id="rId546" Type="http://schemas.openxmlformats.org/officeDocument/2006/relationships/hyperlink" Target="https://twitter.com/#!/blason12/status/1142925134220500993" TargetMode="External" /><Relationship Id="rId547" Type="http://schemas.openxmlformats.org/officeDocument/2006/relationships/hyperlink" Target="https://twitter.com/#!/tweetknowme/status/1142928786163470336" TargetMode="External" /><Relationship Id="rId548" Type="http://schemas.openxmlformats.org/officeDocument/2006/relationships/hyperlink" Target="https://twitter.com/#!/richartdeli/status/1142200178264477700" TargetMode="External" /><Relationship Id="rId549" Type="http://schemas.openxmlformats.org/officeDocument/2006/relationships/hyperlink" Target="https://twitter.com/#!/richartdeli/status/1142200178264477700" TargetMode="External" /><Relationship Id="rId550" Type="http://schemas.openxmlformats.org/officeDocument/2006/relationships/hyperlink" Target="https://twitter.com/#!/richartdeli/status/1142200692444225538" TargetMode="External" /><Relationship Id="rId551" Type="http://schemas.openxmlformats.org/officeDocument/2006/relationships/hyperlink" Target="https://twitter.com/#!/richartdeli/status/1142200692444225538" TargetMode="External" /><Relationship Id="rId552" Type="http://schemas.openxmlformats.org/officeDocument/2006/relationships/hyperlink" Target="https://twitter.com/#!/richartdeli/status/1142201385078972416" TargetMode="External" /><Relationship Id="rId553" Type="http://schemas.openxmlformats.org/officeDocument/2006/relationships/hyperlink" Target="https://twitter.com/#!/richartdeli/status/1142201385078972416" TargetMode="External" /><Relationship Id="rId554" Type="http://schemas.openxmlformats.org/officeDocument/2006/relationships/hyperlink" Target="https://twitter.com/#!/richartdeli/status/1142937243541213185" TargetMode="External" /><Relationship Id="rId555" Type="http://schemas.openxmlformats.org/officeDocument/2006/relationships/hyperlink" Target="https://twitter.com/#!/richartdeli/status/1142937243541213185" TargetMode="External" /><Relationship Id="rId556" Type="http://schemas.openxmlformats.org/officeDocument/2006/relationships/hyperlink" Target="https://twitter.com/#!/richartdeli/status/1142937784971403264" TargetMode="External" /><Relationship Id="rId557" Type="http://schemas.openxmlformats.org/officeDocument/2006/relationships/hyperlink" Target="https://twitter.com/#!/richartdeli/status/1142937784971403264" TargetMode="External" /><Relationship Id="rId558" Type="http://schemas.openxmlformats.org/officeDocument/2006/relationships/hyperlink" Target="https://twitter.com/#!/pugcoins/status/1141538914726846464" TargetMode="External" /><Relationship Id="rId559" Type="http://schemas.openxmlformats.org/officeDocument/2006/relationships/hyperlink" Target="https://twitter.com/#!/pugcoins/status/1141538914726846464" TargetMode="External" /><Relationship Id="rId560" Type="http://schemas.openxmlformats.org/officeDocument/2006/relationships/hyperlink" Target="https://twitter.com/#!/pugcoins/status/1142945086566752256" TargetMode="External" /><Relationship Id="rId561" Type="http://schemas.openxmlformats.org/officeDocument/2006/relationships/hyperlink" Target="https://twitter.com/#!/drtracistein/status/1142966332834701312" TargetMode="External" /><Relationship Id="rId562" Type="http://schemas.openxmlformats.org/officeDocument/2006/relationships/hyperlink" Target="https://twitter.com/#!/keithboyd6/status/1142974433436422144" TargetMode="External" /><Relationship Id="rId563" Type="http://schemas.openxmlformats.org/officeDocument/2006/relationships/hyperlink" Target="https://twitter.com/#!/thubtenchodron/status/1142988211343503365" TargetMode="External" /><Relationship Id="rId564" Type="http://schemas.openxmlformats.org/officeDocument/2006/relationships/hyperlink" Target="https://twitter.com/#!/kellie_snider/status/1140599505718353920" TargetMode="External" /><Relationship Id="rId565" Type="http://schemas.openxmlformats.org/officeDocument/2006/relationships/hyperlink" Target="https://twitter.com/#!/kellie_snider/status/1141325653507096577" TargetMode="External" /><Relationship Id="rId566" Type="http://schemas.openxmlformats.org/officeDocument/2006/relationships/hyperlink" Target="https://twitter.com/#!/kellie_snider/status/1143005844319035392" TargetMode="External" /><Relationship Id="rId567" Type="http://schemas.openxmlformats.org/officeDocument/2006/relationships/hyperlink" Target="https://twitter.com/#!/hoodmed1/status/1141470081139953664" TargetMode="External" /><Relationship Id="rId568" Type="http://schemas.openxmlformats.org/officeDocument/2006/relationships/hyperlink" Target="https://twitter.com/#!/hoodmed1/status/1142929870302806016" TargetMode="External" /><Relationship Id="rId569" Type="http://schemas.openxmlformats.org/officeDocument/2006/relationships/hyperlink" Target="https://twitter.com/#!/hoodmed1/status/1143001789093912577" TargetMode="External" /><Relationship Id="rId570" Type="http://schemas.openxmlformats.org/officeDocument/2006/relationships/hyperlink" Target="https://twitter.com/#!/hoodmed1/status/1143039210183520257" TargetMode="External" /><Relationship Id="rId571" Type="http://schemas.openxmlformats.org/officeDocument/2006/relationships/hyperlink" Target="https://twitter.com/#!/keziah_gibbons/status/1140914998455263233" TargetMode="External" /><Relationship Id="rId572" Type="http://schemas.openxmlformats.org/officeDocument/2006/relationships/hyperlink" Target="https://twitter.com/#!/keziah_gibbons/status/1140914998455263233" TargetMode="External" /><Relationship Id="rId573" Type="http://schemas.openxmlformats.org/officeDocument/2006/relationships/hyperlink" Target="https://twitter.com/#!/keziah_gibbons/status/1141292932848410624" TargetMode="External" /><Relationship Id="rId574" Type="http://schemas.openxmlformats.org/officeDocument/2006/relationships/hyperlink" Target="https://twitter.com/#!/keziah_gibbons/status/1142011984285700097" TargetMode="External" /><Relationship Id="rId575" Type="http://schemas.openxmlformats.org/officeDocument/2006/relationships/hyperlink" Target="https://twitter.com/#!/keziah_gibbons/status/1142351791646040064" TargetMode="External" /><Relationship Id="rId576" Type="http://schemas.openxmlformats.org/officeDocument/2006/relationships/hyperlink" Target="https://twitter.com/#!/_andyhobson/status/1140895260857503744" TargetMode="External" /><Relationship Id="rId577" Type="http://schemas.openxmlformats.org/officeDocument/2006/relationships/hyperlink" Target="https://twitter.com/#!/_andyhobson/status/1140941641064353792" TargetMode="External" /><Relationship Id="rId578" Type="http://schemas.openxmlformats.org/officeDocument/2006/relationships/hyperlink" Target="https://twitter.com/#!/shinykait/status/1141291666688503808" TargetMode="External" /><Relationship Id="rId579" Type="http://schemas.openxmlformats.org/officeDocument/2006/relationships/hyperlink" Target="https://twitter.com/#!/shinykait/status/1141654468649521152" TargetMode="External" /><Relationship Id="rId580" Type="http://schemas.openxmlformats.org/officeDocument/2006/relationships/hyperlink" Target="https://twitter.com/#!/shinykait/status/1143099453580009472" TargetMode="External" /><Relationship Id="rId581" Type="http://schemas.openxmlformats.org/officeDocument/2006/relationships/hyperlink" Target="https://twitter.com/#!/carmenpena2013/status/1140559848800583680" TargetMode="External" /><Relationship Id="rId582" Type="http://schemas.openxmlformats.org/officeDocument/2006/relationships/hyperlink" Target="https://twitter.com/#!/carmenpena2013/status/1142412076339458050" TargetMode="External" /><Relationship Id="rId583" Type="http://schemas.openxmlformats.org/officeDocument/2006/relationships/hyperlink" Target="https://twitter.com/#!/carmenpena2013/status/1143103867816570880" TargetMode="External" /><Relationship Id="rId584" Type="http://schemas.openxmlformats.org/officeDocument/2006/relationships/hyperlink" Target="https://twitter.com/#!/ibeckryan/status/1143092961174908928" TargetMode="External" /><Relationship Id="rId585" Type="http://schemas.openxmlformats.org/officeDocument/2006/relationships/hyperlink" Target="https://twitter.com/#!/suzyreading/status/1143105487443058688" TargetMode="External" /><Relationship Id="rId586" Type="http://schemas.openxmlformats.org/officeDocument/2006/relationships/hyperlink" Target="https://twitter.com/#!/suzyreading/status/1143105487443058688" TargetMode="External" /><Relationship Id="rId587" Type="http://schemas.openxmlformats.org/officeDocument/2006/relationships/hyperlink" Target="https://twitter.com/#!/amadeusmonroe/status/1143106186176126976" TargetMode="External" /><Relationship Id="rId588" Type="http://schemas.openxmlformats.org/officeDocument/2006/relationships/hyperlink" Target="https://twitter.com/#!/villageyogi/status/1143111095101489152" TargetMode="External" /><Relationship Id="rId589" Type="http://schemas.openxmlformats.org/officeDocument/2006/relationships/hyperlink" Target="https://twitter.com/#!/carlsonnirvana/status/1143125082811715590" TargetMode="External" /><Relationship Id="rId590" Type="http://schemas.openxmlformats.org/officeDocument/2006/relationships/hyperlink" Target="https://twitter.com/#!/myra02424516/status/1142971417794764800" TargetMode="External" /><Relationship Id="rId591" Type="http://schemas.openxmlformats.org/officeDocument/2006/relationships/hyperlink" Target="https://twitter.com/#!/myra02424516/status/1142971419820642307" TargetMode="External" /><Relationship Id="rId592" Type="http://schemas.openxmlformats.org/officeDocument/2006/relationships/hyperlink" Target="https://twitter.com/#!/myra02424516/status/1143128362786775040" TargetMode="External" /><Relationship Id="rId593" Type="http://schemas.openxmlformats.org/officeDocument/2006/relationships/hyperlink" Target="https://twitter.com/#!/ilylifeproducer/status/1143130794577317894" TargetMode="External" /><Relationship Id="rId594" Type="http://schemas.openxmlformats.org/officeDocument/2006/relationships/hyperlink" Target="https://twitter.com/#!/litprofsue/status/1140597287535538177" TargetMode="External" /><Relationship Id="rId595" Type="http://schemas.openxmlformats.org/officeDocument/2006/relationships/hyperlink" Target="https://twitter.com/#!/litprofsue/status/1141336341059293184" TargetMode="External" /><Relationship Id="rId596" Type="http://schemas.openxmlformats.org/officeDocument/2006/relationships/hyperlink" Target="https://twitter.com/#!/litprofsue/status/1142046908585672704" TargetMode="External" /><Relationship Id="rId597" Type="http://schemas.openxmlformats.org/officeDocument/2006/relationships/hyperlink" Target="https://twitter.com/#!/litprofsue/status/1142401523822891008" TargetMode="External" /><Relationship Id="rId598" Type="http://schemas.openxmlformats.org/officeDocument/2006/relationships/hyperlink" Target="https://twitter.com/#!/litprofsue/status/1142937982246125568" TargetMode="External" /><Relationship Id="rId599" Type="http://schemas.openxmlformats.org/officeDocument/2006/relationships/hyperlink" Target="https://twitter.com/#!/litprofsue/status/1143154249234182144" TargetMode="External" /><Relationship Id="rId600" Type="http://schemas.openxmlformats.org/officeDocument/2006/relationships/hyperlink" Target="https://twitter.com/#!/asorkine/status/1143158369588408320" TargetMode="External" /><Relationship Id="rId601" Type="http://schemas.openxmlformats.org/officeDocument/2006/relationships/hyperlink" Target="https://twitter.com/#!/rommelconde/status/1143162389958807552" TargetMode="External" /><Relationship Id="rId602" Type="http://schemas.openxmlformats.org/officeDocument/2006/relationships/hyperlink" Target="https://twitter.com/#!/ms_gogo/status/1143160388713889799" TargetMode="External" /><Relationship Id="rId603" Type="http://schemas.openxmlformats.org/officeDocument/2006/relationships/hyperlink" Target="https://twitter.com/#!/ofemmefatalez/status/1143159927847997440" TargetMode="External" /><Relationship Id="rId604" Type="http://schemas.openxmlformats.org/officeDocument/2006/relationships/hyperlink" Target="https://twitter.com/#!/ofemmefatalez/status/1143167735674916866" TargetMode="External" /><Relationship Id="rId605" Type="http://schemas.openxmlformats.org/officeDocument/2006/relationships/hyperlink" Target="https://twitter.com/#!/ms_gogo/status/1143159223968325632" TargetMode="External" /><Relationship Id="rId606" Type="http://schemas.openxmlformats.org/officeDocument/2006/relationships/hyperlink" Target="https://twitter.com/#!/ms_gogo/status/1143160388713889799" TargetMode="External" /><Relationship Id="rId607" Type="http://schemas.openxmlformats.org/officeDocument/2006/relationships/hyperlink" Target="https://twitter.com/#!/ofemmefatalez/status/1143159927847997440" TargetMode="External" /><Relationship Id="rId608" Type="http://schemas.openxmlformats.org/officeDocument/2006/relationships/hyperlink" Target="https://twitter.com/#!/ofemmefatalez/status/1143167735674916866" TargetMode="External" /><Relationship Id="rId609" Type="http://schemas.openxmlformats.org/officeDocument/2006/relationships/hyperlink" Target="https://twitter.com/#!/ms_gogo/status/1143159223968325632" TargetMode="External" /><Relationship Id="rId610" Type="http://schemas.openxmlformats.org/officeDocument/2006/relationships/hyperlink" Target="https://twitter.com/#!/ms_gogo/status/1143159223968325632" TargetMode="External" /><Relationship Id="rId611" Type="http://schemas.openxmlformats.org/officeDocument/2006/relationships/hyperlink" Target="https://twitter.com/#!/ms_gogo/status/1143160388713889799" TargetMode="External" /><Relationship Id="rId612" Type="http://schemas.openxmlformats.org/officeDocument/2006/relationships/hyperlink" Target="https://twitter.com/#!/ms_gogo/status/1143160388713889799" TargetMode="External" /><Relationship Id="rId613" Type="http://schemas.openxmlformats.org/officeDocument/2006/relationships/hyperlink" Target="https://twitter.com/#!/ofemmefatalez/status/1143159927847997440" TargetMode="External" /><Relationship Id="rId614" Type="http://schemas.openxmlformats.org/officeDocument/2006/relationships/hyperlink" Target="https://twitter.com/#!/ofemmefatalez/status/1143167735674916866" TargetMode="External" /><Relationship Id="rId615" Type="http://schemas.openxmlformats.org/officeDocument/2006/relationships/hyperlink" Target="https://twitter.com/#!/ofemmefatalez/status/1143159927847997440" TargetMode="External" /><Relationship Id="rId616" Type="http://schemas.openxmlformats.org/officeDocument/2006/relationships/hyperlink" Target="https://twitter.com/#!/ofemmefatalez/status/1143167735674916866" TargetMode="External" /><Relationship Id="rId617" Type="http://schemas.openxmlformats.org/officeDocument/2006/relationships/hyperlink" Target="https://twitter.com/#!/awakethetribe/status/1143191138666348545" TargetMode="External" /><Relationship Id="rId618" Type="http://schemas.openxmlformats.org/officeDocument/2006/relationships/hyperlink" Target="https://twitter.com/#!/lobsterbird/status/1140648565108117505" TargetMode="External" /><Relationship Id="rId619" Type="http://schemas.openxmlformats.org/officeDocument/2006/relationships/hyperlink" Target="https://twitter.com/#!/lobsterbird/status/1140997478201712643" TargetMode="External" /><Relationship Id="rId620" Type="http://schemas.openxmlformats.org/officeDocument/2006/relationships/hyperlink" Target="https://twitter.com/#!/lobsterbird/status/1142065890113908736" TargetMode="External" /><Relationship Id="rId621" Type="http://schemas.openxmlformats.org/officeDocument/2006/relationships/hyperlink" Target="https://twitter.com/#!/lobsterbird/status/1142065892924129282" TargetMode="External" /><Relationship Id="rId622" Type="http://schemas.openxmlformats.org/officeDocument/2006/relationships/hyperlink" Target="https://twitter.com/#!/lobsterbird/status/1143192414531674112" TargetMode="External" /><Relationship Id="rId623" Type="http://schemas.openxmlformats.org/officeDocument/2006/relationships/hyperlink" Target="https://twitter.com/#!/msverruto/status/1140690893235560449" TargetMode="External" /><Relationship Id="rId624" Type="http://schemas.openxmlformats.org/officeDocument/2006/relationships/hyperlink" Target="https://twitter.com/#!/msverruto/status/1141088869544148992" TargetMode="External" /><Relationship Id="rId625" Type="http://schemas.openxmlformats.org/officeDocument/2006/relationships/hyperlink" Target="https://twitter.com/#!/msverruto/status/1141094924307193856" TargetMode="External" /><Relationship Id="rId626" Type="http://schemas.openxmlformats.org/officeDocument/2006/relationships/hyperlink" Target="https://twitter.com/#!/msverruto/status/1141452833520144384" TargetMode="External" /><Relationship Id="rId627" Type="http://schemas.openxmlformats.org/officeDocument/2006/relationships/hyperlink" Target="https://twitter.com/#!/msverruto/status/1141808037700624384" TargetMode="External" /><Relationship Id="rId628" Type="http://schemas.openxmlformats.org/officeDocument/2006/relationships/hyperlink" Target="https://twitter.com/#!/msverruto/status/1142890715678044160" TargetMode="External" /><Relationship Id="rId629" Type="http://schemas.openxmlformats.org/officeDocument/2006/relationships/hyperlink" Target="https://twitter.com/#!/msverruto/status/1143194459565281280" TargetMode="External" /><Relationship Id="rId630" Type="http://schemas.openxmlformats.org/officeDocument/2006/relationships/hyperlink" Target="https://twitter.com/#!/k_galvan/status/1141732116733890560" TargetMode="External" /><Relationship Id="rId631" Type="http://schemas.openxmlformats.org/officeDocument/2006/relationships/hyperlink" Target="https://twitter.com/#!/k_galvan/status/1143195999675961345" TargetMode="External" /><Relationship Id="rId632" Type="http://schemas.openxmlformats.org/officeDocument/2006/relationships/hyperlink" Target="https://twitter.com/#!/nykdanuyoga/status/1141391848172167168" TargetMode="External" /><Relationship Id="rId633" Type="http://schemas.openxmlformats.org/officeDocument/2006/relationships/hyperlink" Target="https://twitter.com/#!/nykdanuyoga/status/1143199311158661131" TargetMode="External" /><Relationship Id="rId634" Type="http://schemas.openxmlformats.org/officeDocument/2006/relationships/hyperlink" Target="https://twitter.com/#!/piero7818/status/1143200705311846401" TargetMode="External" /><Relationship Id="rId635" Type="http://schemas.openxmlformats.org/officeDocument/2006/relationships/hyperlink" Target="https://twitter.com/#!/drhelencarter/status/1143204617435537408" TargetMode="External" /><Relationship Id="rId636" Type="http://schemas.openxmlformats.org/officeDocument/2006/relationships/hyperlink" Target="https://twitter.com/#!/lila_loka_yoga/status/1140608133644967936" TargetMode="External" /><Relationship Id="rId637" Type="http://schemas.openxmlformats.org/officeDocument/2006/relationships/hyperlink" Target="https://twitter.com/#!/lila_loka_yoga/status/1143209541762371584" TargetMode="External" /><Relationship Id="rId638" Type="http://schemas.openxmlformats.org/officeDocument/2006/relationships/hyperlink" Target="https://twitter.com/#!/thedracus/status/1143223029964500998" TargetMode="External" /><Relationship Id="rId639" Type="http://schemas.openxmlformats.org/officeDocument/2006/relationships/hyperlink" Target="https://twitter.com/#!/thedracus/status/1143224711284871168" TargetMode="External" /><Relationship Id="rId640" Type="http://schemas.openxmlformats.org/officeDocument/2006/relationships/hyperlink" Target="https://twitter.com/#!/ndividual1/status/1143225439076278272" TargetMode="External" /><Relationship Id="rId641" Type="http://schemas.openxmlformats.org/officeDocument/2006/relationships/hyperlink" Target="https://twitter.com/#!/ndividual1/status/1143228551753134080" TargetMode="External" /><Relationship Id="rId642" Type="http://schemas.openxmlformats.org/officeDocument/2006/relationships/hyperlink" Target="https://twitter.com/#!/mbti_insights/status/1143222169389981697" TargetMode="External" /><Relationship Id="rId643" Type="http://schemas.openxmlformats.org/officeDocument/2006/relationships/hyperlink" Target="https://twitter.com/#!/mbti_insights/status/1143222169389981697" TargetMode="External" /><Relationship Id="rId644" Type="http://schemas.openxmlformats.org/officeDocument/2006/relationships/hyperlink" Target="https://twitter.com/#!/mbti_insights/status/1143226089134862336" TargetMode="External" /><Relationship Id="rId645" Type="http://schemas.openxmlformats.org/officeDocument/2006/relationships/hyperlink" Target="https://twitter.com/#!/mbti_insights/status/1143226089134862336" TargetMode="External" /><Relationship Id="rId646" Type="http://schemas.openxmlformats.org/officeDocument/2006/relationships/hyperlink" Target="https://twitter.com/#!/meditativeo/status/1143217111294271488" TargetMode="External" /><Relationship Id="rId647" Type="http://schemas.openxmlformats.org/officeDocument/2006/relationships/hyperlink" Target="https://twitter.com/#!/meditativeo/status/1143225780182441984" TargetMode="External" /><Relationship Id="rId648" Type="http://schemas.openxmlformats.org/officeDocument/2006/relationships/hyperlink" Target="https://twitter.com/#!/meditativeo/status/1143231144693047306" TargetMode="External" /><Relationship Id="rId649" Type="http://schemas.openxmlformats.org/officeDocument/2006/relationships/hyperlink" Target="https://twitter.com/#!/meditativeo/status/1143225780182441984" TargetMode="External" /><Relationship Id="rId650" Type="http://schemas.openxmlformats.org/officeDocument/2006/relationships/hyperlink" Target="https://twitter.com/#!/meditativeo/status/1143231144693047306" TargetMode="External" /><Relationship Id="rId651" Type="http://schemas.openxmlformats.org/officeDocument/2006/relationships/hyperlink" Target="https://twitter.com/#!/retreat4mothers/status/1143247965630414849" TargetMode="External" /><Relationship Id="rId652" Type="http://schemas.openxmlformats.org/officeDocument/2006/relationships/hyperlink" Target="https://twitter.com/#!/lauralovestofu/status/1143250174648582145" TargetMode="External" /><Relationship Id="rId653" Type="http://schemas.openxmlformats.org/officeDocument/2006/relationships/hyperlink" Target="https://twitter.com/#!/mauricestanszus/status/1143261704278593536" TargetMode="External" /><Relationship Id="rId654" Type="http://schemas.openxmlformats.org/officeDocument/2006/relationships/hyperlink" Target="https://twitter.com/#!/zoehlatshwayo/status/1140750067537592320" TargetMode="External" /><Relationship Id="rId655" Type="http://schemas.openxmlformats.org/officeDocument/2006/relationships/hyperlink" Target="https://twitter.com/#!/zoehlatshwayo/status/1141104307250405376" TargetMode="External" /><Relationship Id="rId656" Type="http://schemas.openxmlformats.org/officeDocument/2006/relationships/hyperlink" Target="https://twitter.com/#!/zoehlatshwayo/status/1143262068100874240" TargetMode="External" /><Relationship Id="rId657" Type="http://schemas.openxmlformats.org/officeDocument/2006/relationships/hyperlink" Target="https://twitter.com/#!/thebookwright/status/1142460158175526912" TargetMode="External" /><Relationship Id="rId658" Type="http://schemas.openxmlformats.org/officeDocument/2006/relationships/hyperlink" Target="https://twitter.com/#!/thebookwright/status/1143269207653736453" TargetMode="External" /><Relationship Id="rId659" Type="http://schemas.openxmlformats.org/officeDocument/2006/relationships/hyperlink" Target="https://twitter.com/#!/thebookwright/status/1143269207653736453" TargetMode="External" /><Relationship Id="rId660" Type="http://schemas.openxmlformats.org/officeDocument/2006/relationships/hyperlink" Target="https://twitter.com/#!/_andyhobson/status/1140895260857503744" TargetMode="External" /><Relationship Id="rId661" Type="http://schemas.openxmlformats.org/officeDocument/2006/relationships/hyperlink" Target="https://twitter.com/#!/_andyhobson/status/1140895973612367872" TargetMode="External" /><Relationship Id="rId662" Type="http://schemas.openxmlformats.org/officeDocument/2006/relationships/hyperlink" Target="https://twitter.com/#!/_andyhobson/status/1140941641064353792" TargetMode="External" /><Relationship Id="rId663" Type="http://schemas.openxmlformats.org/officeDocument/2006/relationships/hyperlink" Target="https://twitter.com/#!/_andyhobson/status/1141634203920031746" TargetMode="External" /><Relationship Id="rId664" Type="http://schemas.openxmlformats.org/officeDocument/2006/relationships/hyperlink" Target="https://twitter.com/#!/_andyhobson/status/1141986520146042885" TargetMode="External" /><Relationship Id="rId665" Type="http://schemas.openxmlformats.org/officeDocument/2006/relationships/hyperlink" Target="https://twitter.com/#!/_andyhobson/status/1143090579817062400" TargetMode="External" /><Relationship Id="rId666" Type="http://schemas.openxmlformats.org/officeDocument/2006/relationships/hyperlink" Target="https://twitter.com/#!/garysanderspdx/status/1141800115943792641" TargetMode="External" /><Relationship Id="rId667" Type="http://schemas.openxmlformats.org/officeDocument/2006/relationships/hyperlink" Target="https://twitter.com/#!/mhverita/status/1142111148361207808" TargetMode="External" /><Relationship Id="rId668" Type="http://schemas.openxmlformats.org/officeDocument/2006/relationships/hyperlink" Target="https://twitter.com/#!/mhverita/status/1143275218053390336" TargetMode="External" /><Relationship Id="rId669" Type="http://schemas.openxmlformats.org/officeDocument/2006/relationships/hyperlink" Target="https://twitter.com/#!/iyudos/status/1140757536741552128" TargetMode="External" /><Relationship Id="rId670" Type="http://schemas.openxmlformats.org/officeDocument/2006/relationships/hyperlink" Target="https://twitter.com/#!/iyudos/status/1141844048920973312" TargetMode="External" /><Relationship Id="rId671" Type="http://schemas.openxmlformats.org/officeDocument/2006/relationships/hyperlink" Target="https://twitter.com/#!/iyudos/status/1142198599419252737" TargetMode="External" /><Relationship Id="rId672" Type="http://schemas.openxmlformats.org/officeDocument/2006/relationships/hyperlink" Target="https://twitter.com/#!/iyudos/status/1142498117478039552" TargetMode="External" /><Relationship Id="rId673" Type="http://schemas.openxmlformats.org/officeDocument/2006/relationships/hyperlink" Target="https://twitter.com/#!/iyudos/status/1142918893331087360" TargetMode="External" /><Relationship Id="rId674" Type="http://schemas.openxmlformats.org/officeDocument/2006/relationships/hyperlink" Target="https://twitter.com/#!/iyudos/status/1143282197656244224" TargetMode="External" /><Relationship Id="rId675" Type="http://schemas.openxmlformats.org/officeDocument/2006/relationships/hyperlink" Target="https://twitter.com/#!/luthamiller/status/1141466221847519238" TargetMode="External" /><Relationship Id="rId676" Type="http://schemas.openxmlformats.org/officeDocument/2006/relationships/hyperlink" Target="https://twitter.com/#!/luthamiller/status/1142395789731389443" TargetMode="External" /><Relationship Id="rId677" Type="http://schemas.openxmlformats.org/officeDocument/2006/relationships/hyperlink" Target="https://twitter.com/#!/luthamiller/status/1143301684522713088" TargetMode="External" /><Relationship Id="rId678" Type="http://schemas.openxmlformats.org/officeDocument/2006/relationships/hyperlink" Target="https://twitter.com/#!/natec4251/status/1143315736435335170" TargetMode="External" /><Relationship Id="rId679" Type="http://schemas.openxmlformats.org/officeDocument/2006/relationships/hyperlink" Target="https://twitter.com/#!/natec4251/status/1143315736435335170" TargetMode="External" /><Relationship Id="rId680" Type="http://schemas.openxmlformats.org/officeDocument/2006/relationships/hyperlink" Target="https://twitter.com/#!/jsjoeio/status/1143314348737097728" TargetMode="External" /><Relationship Id="rId681" Type="http://schemas.openxmlformats.org/officeDocument/2006/relationships/hyperlink" Target="https://twitter.com/#!/jsjoeio/status/1143325579220938752" TargetMode="External" /><Relationship Id="rId682" Type="http://schemas.openxmlformats.org/officeDocument/2006/relationships/hyperlink" Target="https://twitter.com/#!/jsjoeio/status/1143314348737097728" TargetMode="External" /><Relationship Id="rId683" Type="http://schemas.openxmlformats.org/officeDocument/2006/relationships/hyperlink" Target="https://twitter.com/#!/jsjoeio/status/1143325579220938752" TargetMode="External" /><Relationship Id="rId684" Type="http://schemas.openxmlformats.org/officeDocument/2006/relationships/hyperlink" Target="https://twitter.com/#!/cterbrueggen/status/1142493805041442816" TargetMode="External" /><Relationship Id="rId685" Type="http://schemas.openxmlformats.org/officeDocument/2006/relationships/hyperlink" Target="https://twitter.com/#!/cterbrueggen/status/1143331615982047232" TargetMode="External" /><Relationship Id="rId686" Type="http://schemas.openxmlformats.org/officeDocument/2006/relationships/hyperlink" Target="https://twitter.com/#!/hightrafficguy/status/1141736231673315328" TargetMode="External" /><Relationship Id="rId687" Type="http://schemas.openxmlformats.org/officeDocument/2006/relationships/hyperlink" Target="https://twitter.com/#!/hightrafficguy/status/1142811354807455746" TargetMode="External" /><Relationship Id="rId688" Type="http://schemas.openxmlformats.org/officeDocument/2006/relationships/hyperlink" Target="https://twitter.com/#!/hightrafficguy/status/1143351395241746432" TargetMode="External" /><Relationship Id="rId689" Type="http://schemas.openxmlformats.org/officeDocument/2006/relationships/hyperlink" Target="https://twitter.com/#!/dayan__velez/status/1143353678755069952" TargetMode="External" /><Relationship Id="rId690" Type="http://schemas.openxmlformats.org/officeDocument/2006/relationships/hyperlink" Target="https://twitter.com/#!/matthewcheyne/status/1143356487479119872" TargetMode="External" /><Relationship Id="rId691" Type="http://schemas.openxmlformats.org/officeDocument/2006/relationships/hyperlink" Target="https://twitter.com/#!/onetempel/status/1143362682629701632" TargetMode="External" /><Relationship Id="rId692" Type="http://schemas.openxmlformats.org/officeDocument/2006/relationships/hyperlink" Target="https://twitter.com/#!/vogelchrissy/status/1143367046723297280" TargetMode="External" /><Relationship Id="rId693" Type="http://schemas.openxmlformats.org/officeDocument/2006/relationships/hyperlink" Target="https://twitter.com/#!/vogelchrissy/status/1143367046723297280" TargetMode="External" /><Relationship Id="rId694" Type="http://schemas.openxmlformats.org/officeDocument/2006/relationships/hyperlink" Target="https://twitter.com/#!/vogelchrissy/status/1143367046723297280" TargetMode="External" /><Relationship Id="rId695" Type="http://schemas.openxmlformats.org/officeDocument/2006/relationships/hyperlink" Target="https://twitter.com/#!/vogelchrissy/status/1143367046723297280" TargetMode="External" /><Relationship Id="rId696" Type="http://schemas.openxmlformats.org/officeDocument/2006/relationships/hyperlink" Target="https://twitter.com/#!/schmacebook/status/1140475964062744581" TargetMode="External" /><Relationship Id="rId697" Type="http://schemas.openxmlformats.org/officeDocument/2006/relationships/hyperlink" Target="https://twitter.com/#!/schmacebook/status/1140836664001957889" TargetMode="External" /><Relationship Id="rId698" Type="http://schemas.openxmlformats.org/officeDocument/2006/relationships/hyperlink" Target="https://twitter.com/#!/schmacebook/status/1141201322194042880" TargetMode="External" /><Relationship Id="rId699" Type="http://schemas.openxmlformats.org/officeDocument/2006/relationships/hyperlink" Target="https://twitter.com/#!/schmacebook/status/1141562713899798528" TargetMode="External" /><Relationship Id="rId700" Type="http://schemas.openxmlformats.org/officeDocument/2006/relationships/hyperlink" Target="https://twitter.com/#!/schmacebook/status/1142399508866686976" TargetMode="External" /><Relationship Id="rId701" Type="http://schemas.openxmlformats.org/officeDocument/2006/relationships/hyperlink" Target="https://twitter.com/#!/schmacebook/status/1143010331289014273" TargetMode="External" /><Relationship Id="rId702" Type="http://schemas.openxmlformats.org/officeDocument/2006/relationships/hyperlink" Target="https://twitter.com/#!/schmacebook/status/1143125314953834496" TargetMode="External" /><Relationship Id="rId703" Type="http://schemas.openxmlformats.org/officeDocument/2006/relationships/hyperlink" Target="https://twitter.com/#!/schmacebook/status/1143371378181042176" TargetMode="External" /><Relationship Id="rId704" Type="http://schemas.openxmlformats.org/officeDocument/2006/relationships/hyperlink" Target="https://twitter.com/#!/goddessinsight/status/1143377968829325312" TargetMode="External" /><Relationship Id="rId705" Type="http://schemas.openxmlformats.org/officeDocument/2006/relationships/hyperlink" Target="https://twitter.com/#!/foreijn/status/1143405520595775489" TargetMode="External" /><Relationship Id="rId706" Type="http://schemas.openxmlformats.org/officeDocument/2006/relationships/hyperlink" Target="https://twitter.com/#!/joowon/status/1143422609276563456" TargetMode="External" /><Relationship Id="rId707" Type="http://schemas.openxmlformats.org/officeDocument/2006/relationships/hyperlink" Target="https://twitter.com/#!/dr_eadloxyogi/status/1140514843822157826" TargetMode="External" /><Relationship Id="rId708" Type="http://schemas.openxmlformats.org/officeDocument/2006/relationships/hyperlink" Target="https://twitter.com/#!/dr_eadloxyogi/status/1140897659839926272" TargetMode="External" /><Relationship Id="rId709" Type="http://schemas.openxmlformats.org/officeDocument/2006/relationships/hyperlink" Target="https://twitter.com/#!/dr_eadloxyogi/status/1143067857149816832" TargetMode="External" /><Relationship Id="rId710" Type="http://schemas.openxmlformats.org/officeDocument/2006/relationships/hyperlink" Target="https://twitter.com/#!/dr_eadloxyogi/status/1143425160042520577" TargetMode="External" /><Relationship Id="rId711" Type="http://schemas.openxmlformats.org/officeDocument/2006/relationships/hyperlink" Target="https://twitter.com/#!/chocobuda/status/1140991419760250881" TargetMode="External" /><Relationship Id="rId712" Type="http://schemas.openxmlformats.org/officeDocument/2006/relationships/hyperlink" Target="https://twitter.com/#!/chocobuda/status/1140991419760250881" TargetMode="External" /><Relationship Id="rId713" Type="http://schemas.openxmlformats.org/officeDocument/2006/relationships/hyperlink" Target="https://twitter.com/#!/toche/status/1140991874997653504" TargetMode="External" /><Relationship Id="rId714" Type="http://schemas.openxmlformats.org/officeDocument/2006/relationships/hyperlink" Target="https://twitter.com/#!/toche/status/1140561849814941696" TargetMode="External" /><Relationship Id="rId715" Type="http://schemas.openxmlformats.org/officeDocument/2006/relationships/hyperlink" Target="https://twitter.com/#!/toche/status/1140966484111319041" TargetMode="External" /><Relationship Id="rId716" Type="http://schemas.openxmlformats.org/officeDocument/2006/relationships/hyperlink" Target="https://twitter.com/#!/toche/status/1140991874997653504" TargetMode="External" /><Relationship Id="rId717" Type="http://schemas.openxmlformats.org/officeDocument/2006/relationships/hyperlink" Target="https://twitter.com/#!/toche/status/1141246866857680897" TargetMode="External" /><Relationship Id="rId718" Type="http://schemas.openxmlformats.org/officeDocument/2006/relationships/hyperlink" Target="https://twitter.com/#!/toche/status/1141618559753134080" TargetMode="External" /><Relationship Id="rId719" Type="http://schemas.openxmlformats.org/officeDocument/2006/relationships/hyperlink" Target="https://twitter.com/#!/toche/status/1141618561732886528" TargetMode="External" /><Relationship Id="rId720" Type="http://schemas.openxmlformats.org/officeDocument/2006/relationships/hyperlink" Target="https://twitter.com/#!/toche/status/1141987267336011776" TargetMode="External" /><Relationship Id="rId721" Type="http://schemas.openxmlformats.org/officeDocument/2006/relationships/hyperlink" Target="https://twitter.com/#!/toche/status/1142363952401141760" TargetMode="External" /><Relationship Id="rId722" Type="http://schemas.openxmlformats.org/officeDocument/2006/relationships/hyperlink" Target="https://twitter.com/#!/toche/status/1142746429066080257" TargetMode="External" /><Relationship Id="rId723" Type="http://schemas.openxmlformats.org/officeDocument/2006/relationships/hyperlink" Target="https://twitter.com/#!/toche/status/1142830995965530112" TargetMode="External" /><Relationship Id="rId724" Type="http://schemas.openxmlformats.org/officeDocument/2006/relationships/hyperlink" Target="https://twitter.com/#!/toche/status/1143221974673453056" TargetMode="External" /><Relationship Id="rId725" Type="http://schemas.openxmlformats.org/officeDocument/2006/relationships/hyperlink" Target="https://twitter.com/#!/toche/status/1143432400317194240" TargetMode="External" /><Relationship Id="rId726" Type="http://schemas.openxmlformats.org/officeDocument/2006/relationships/hyperlink" Target="https://twitter.com/#!/fitpma83/status/1143436979595464704" TargetMode="External" /><Relationship Id="rId727" Type="http://schemas.openxmlformats.org/officeDocument/2006/relationships/hyperlink" Target="https://twitter.com/#!/susanjmcculley/status/1143446592566915072" TargetMode="External" /><Relationship Id="rId728" Type="http://schemas.openxmlformats.org/officeDocument/2006/relationships/hyperlink" Target="https://twitter.com/#!/rafaelzds/status/1143454510485925889" TargetMode="External" /><Relationship Id="rId729" Type="http://schemas.openxmlformats.org/officeDocument/2006/relationships/hyperlink" Target="https://twitter.com/#!/4brahmavihara/status/1141284334952833029" TargetMode="External" /><Relationship Id="rId730" Type="http://schemas.openxmlformats.org/officeDocument/2006/relationships/hyperlink" Target="https://twitter.com/#!/4brahmavihara/status/1141304144449265664" TargetMode="External" /><Relationship Id="rId731" Type="http://schemas.openxmlformats.org/officeDocument/2006/relationships/hyperlink" Target="https://twitter.com/#!/4brahmavihara/status/1143097073924898816" TargetMode="External" /><Relationship Id="rId732" Type="http://schemas.openxmlformats.org/officeDocument/2006/relationships/hyperlink" Target="https://twitter.com/#!/4brahmavihara/status/1143458432353128448" TargetMode="External" /><Relationship Id="rId733" Type="http://schemas.openxmlformats.org/officeDocument/2006/relationships/hyperlink" Target="https://twitter.com/#!/divinelotusheal/status/1140548970998947840" TargetMode="External" /><Relationship Id="rId734" Type="http://schemas.openxmlformats.org/officeDocument/2006/relationships/hyperlink" Target="https://twitter.com/#!/divinelotusheal/status/1140552693573775361" TargetMode="External" /><Relationship Id="rId735" Type="http://schemas.openxmlformats.org/officeDocument/2006/relationships/hyperlink" Target="https://twitter.com/#!/divinelotusheal/status/1141084301997379584" TargetMode="External" /><Relationship Id="rId736" Type="http://schemas.openxmlformats.org/officeDocument/2006/relationships/hyperlink" Target="https://twitter.com/#!/divinelotusheal/status/1141088307385786368" TargetMode="External" /><Relationship Id="rId737" Type="http://schemas.openxmlformats.org/officeDocument/2006/relationships/hyperlink" Target="https://twitter.com/#!/divinelotusheal/status/1141273196202586112" TargetMode="External" /><Relationship Id="rId738" Type="http://schemas.openxmlformats.org/officeDocument/2006/relationships/hyperlink" Target="https://twitter.com/#!/divinelotusheal/status/1141277127125286912" TargetMode="External" /><Relationship Id="rId739" Type="http://schemas.openxmlformats.org/officeDocument/2006/relationships/hyperlink" Target="https://twitter.com/#!/divinelotusheal/status/1141635372759171072" TargetMode="External" /><Relationship Id="rId740" Type="http://schemas.openxmlformats.org/officeDocument/2006/relationships/hyperlink" Target="https://twitter.com/#!/divinelotusheal/status/1141638391089360896" TargetMode="External" /><Relationship Id="rId741" Type="http://schemas.openxmlformats.org/officeDocument/2006/relationships/hyperlink" Target="https://twitter.com/#!/divinelotusheal/status/1141997501030862848" TargetMode="External" /><Relationship Id="rId742" Type="http://schemas.openxmlformats.org/officeDocument/2006/relationships/hyperlink" Target="https://twitter.com/#!/divinelotusheal/status/1141999786184212480" TargetMode="External" /><Relationship Id="rId743" Type="http://schemas.openxmlformats.org/officeDocument/2006/relationships/hyperlink" Target="https://twitter.com/#!/divinelotusheal/status/1142397118109274112" TargetMode="External" /><Relationship Id="rId744" Type="http://schemas.openxmlformats.org/officeDocument/2006/relationships/hyperlink" Target="https://twitter.com/#!/divinelotusheal/status/1142403225062014976" TargetMode="External" /><Relationship Id="rId745" Type="http://schemas.openxmlformats.org/officeDocument/2006/relationships/hyperlink" Target="https://twitter.com/#!/divinelotusheal/status/1142539084524470272" TargetMode="External" /><Relationship Id="rId746" Type="http://schemas.openxmlformats.org/officeDocument/2006/relationships/hyperlink" Target="https://twitter.com/#!/divinelotusheal/status/1142755661182144512" TargetMode="External" /><Relationship Id="rId747" Type="http://schemas.openxmlformats.org/officeDocument/2006/relationships/hyperlink" Target="https://twitter.com/#!/divinelotusheal/status/1142763663566049280" TargetMode="External" /><Relationship Id="rId748" Type="http://schemas.openxmlformats.org/officeDocument/2006/relationships/hyperlink" Target="https://twitter.com/#!/divinelotusheal/status/1143107530991833088" TargetMode="External" /><Relationship Id="rId749" Type="http://schemas.openxmlformats.org/officeDocument/2006/relationships/hyperlink" Target="https://twitter.com/#!/divinelotusheal/status/1143111965302067200" TargetMode="External" /><Relationship Id="rId750" Type="http://schemas.openxmlformats.org/officeDocument/2006/relationships/hyperlink" Target="https://twitter.com/#!/divinelotusheal/status/1143111968041005056" TargetMode="External" /><Relationship Id="rId751" Type="http://schemas.openxmlformats.org/officeDocument/2006/relationships/hyperlink" Target="https://twitter.com/#!/divinelotusheal/status/1143472915284807680" TargetMode="External" /><Relationship Id="rId752" Type="http://schemas.openxmlformats.org/officeDocument/2006/relationships/hyperlink" Target="https://twitter.com/#!/divinelotusheal/status/1143480547554942976" TargetMode="External" /><Relationship Id="rId753" Type="http://schemas.openxmlformats.org/officeDocument/2006/relationships/hyperlink" Target="https://twitter.com/#!/flocaroline/status/1140578864998936579" TargetMode="External" /><Relationship Id="rId754" Type="http://schemas.openxmlformats.org/officeDocument/2006/relationships/hyperlink" Target="https://twitter.com/#!/flocaroline/status/1140580945898008578" TargetMode="External" /><Relationship Id="rId755" Type="http://schemas.openxmlformats.org/officeDocument/2006/relationships/hyperlink" Target="https://twitter.com/#!/flocaroline/status/1140944884884393985" TargetMode="External" /><Relationship Id="rId756" Type="http://schemas.openxmlformats.org/officeDocument/2006/relationships/hyperlink" Target="https://twitter.com/#!/flocaroline/status/1141312644726452224" TargetMode="External" /><Relationship Id="rId757" Type="http://schemas.openxmlformats.org/officeDocument/2006/relationships/hyperlink" Target="https://twitter.com/#!/flocaroline/status/1141670872358371329" TargetMode="External" /><Relationship Id="rId758" Type="http://schemas.openxmlformats.org/officeDocument/2006/relationships/hyperlink" Target="https://twitter.com/#!/flocaroline/status/1142033090430164992" TargetMode="External" /><Relationship Id="rId759" Type="http://schemas.openxmlformats.org/officeDocument/2006/relationships/hyperlink" Target="https://twitter.com/#!/flocaroline/status/1142407589210120193" TargetMode="External" /><Relationship Id="rId760" Type="http://schemas.openxmlformats.org/officeDocument/2006/relationships/hyperlink" Target="https://twitter.com/#!/flocaroline/status/1142409914842828801" TargetMode="External" /><Relationship Id="rId761" Type="http://schemas.openxmlformats.org/officeDocument/2006/relationships/hyperlink" Target="https://twitter.com/#!/flocaroline/status/1143117588920070149" TargetMode="External" /><Relationship Id="rId762" Type="http://schemas.openxmlformats.org/officeDocument/2006/relationships/hyperlink" Target="https://twitter.com/#!/flocaroline/status/1143481228546306049" TargetMode="External" /><Relationship Id="rId763" Type="http://schemas.openxmlformats.org/officeDocument/2006/relationships/hyperlink" Target="https://twitter.com/#!/jeffwright123/status/1140571462379532294" TargetMode="External" /><Relationship Id="rId764" Type="http://schemas.openxmlformats.org/officeDocument/2006/relationships/hyperlink" Target="https://twitter.com/#!/jeffwright123/status/1140729008960634880" TargetMode="External" /><Relationship Id="rId765" Type="http://schemas.openxmlformats.org/officeDocument/2006/relationships/hyperlink" Target="https://twitter.com/#!/jeffwright123/status/1140796122077642753" TargetMode="External" /><Relationship Id="rId766" Type="http://schemas.openxmlformats.org/officeDocument/2006/relationships/hyperlink" Target="https://twitter.com/#!/jeffwright123/status/1140947737065619456" TargetMode="External" /><Relationship Id="rId767" Type="http://schemas.openxmlformats.org/officeDocument/2006/relationships/hyperlink" Target="https://twitter.com/#!/jeffwright123/status/1141011740970237952" TargetMode="External" /><Relationship Id="rId768" Type="http://schemas.openxmlformats.org/officeDocument/2006/relationships/hyperlink" Target="https://twitter.com/#!/jeffwright123/status/1141294803075735553" TargetMode="External" /><Relationship Id="rId769" Type="http://schemas.openxmlformats.org/officeDocument/2006/relationships/hyperlink" Target="https://twitter.com/#!/jeffwright123/status/1141536494143696897" TargetMode="External" /><Relationship Id="rId770" Type="http://schemas.openxmlformats.org/officeDocument/2006/relationships/hyperlink" Target="https://twitter.com/#!/jeffwright123/status/1142089184787628032" TargetMode="External" /><Relationship Id="rId771" Type="http://schemas.openxmlformats.org/officeDocument/2006/relationships/hyperlink" Target="https://twitter.com/#!/jeffwright123/status/1142563102090620928" TargetMode="External" /><Relationship Id="rId772" Type="http://schemas.openxmlformats.org/officeDocument/2006/relationships/hyperlink" Target="https://twitter.com/#!/jeffwright123/status/1142578021158641664" TargetMode="External" /><Relationship Id="rId773" Type="http://schemas.openxmlformats.org/officeDocument/2006/relationships/hyperlink" Target="https://twitter.com/#!/jeffwright123/status/1142810422392705031" TargetMode="External" /><Relationship Id="rId774" Type="http://schemas.openxmlformats.org/officeDocument/2006/relationships/hyperlink" Target="https://twitter.com/#!/jeffwright123/status/1143170215523442690" TargetMode="External" /><Relationship Id="rId775" Type="http://schemas.openxmlformats.org/officeDocument/2006/relationships/hyperlink" Target="https://twitter.com/#!/jeffwright123/status/1143260532075421696" TargetMode="External" /><Relationship Id="rId776" Type="http://schemas.openxmlformats.org/officeDocument/2006/relationships/hyperlink" Target="https://twitter.com/#!/jeffwright123/status/1143484117620670464" TargetMode="External" /><Relationship Id="rId777" Type="http://schemas.openxmlformats.org/officeDocument/2006/relationships/hyperlink" Target="https://twitter.com/#!/cosmicshanti/status/1140691685065707520" TargetMode="External" /><Relationship Id="rId778" Type="http://schemas.openxmlformats.org/officeDocument/2006/relationships/hyperlink" Target="https://twitter.com/#!/cosmicshanti/status/1142771381790109696" TargetMode="External" /><Relationship Id="rId779" Type="http://schemas.openxmlformats.org/officeDocument/2006/relationships/hyperlink" Target="https://twitter.com/#!/cosmicshanti/status/1142772439123808257" TargetMode="External" /><Relationship Id="rId780" Type="http://schemas.openxmlformats.org/officeDocument/2006/relationships/hyperlink" Target="https://twitter.com/#!/cosmicshanti/status/1143075963384676352" TargetMode="External" /><Relationship Id="rId781" Type="http://schemas.openxmlformats.org/officeDocument/2006/relationships/hyperlink" Target="https://twitter.com/#!/cosmicshanti/status/1143485998292066304" TargetMode="External" /><Relationship Id="rId782" Type="http://schemas.openxmlformats.org/officeDocument/2006/relationships/hyperlink" Target="https://twitter.com/#!/kathyboyd36/status/1143492642472222722" TargetMode="External" /><Relationship Id="rId783" Type="http://schemas.openxmlformats.org/officeDocument/2006/relationships/hyperlink" Target="https://twitter.com/#!/lujongny/status/1141317955935883265" TargetMode="External" /><Relationship Id="rId784" Type="http://schemas.openxmlformats.org/officeDocument/2006/relationships/hyperlink" Target="https://twitter.com/#!/lujongny/status/1141683548107096064" TargetMode="External" /><Relationship Id="rId785" Type="http://schemas.openxmlformats.org/officeDocument/2006/relationships/hyperlink" Target="https://twitter.com/#!/lujongny/status/1142041515700547585" TargetMode="External" /><Relationship Id="rId786" Type="http://schemas.openxmlformats.org/officeDocument/2006/relationships/hyperlink" Target="https://twitter.com/#!/lujongny/status/1143494142384676864" TargetMode="External" /><Relationship Id="rId787" Type="http://schemas.openxmlformats.org/officeDocument/2006/relationships/hyperlink" Target="https://twitter.com/#!/christianmasson/status/1141264540908212224" TargetMode="External" /><Relationship Id="rId788" Type="http://schemas.openxmlformats.org/officeDocument/2006/relationships/hyperlink" Target="https://twitter.com/#!/christianmasson/status/1141266969083207682" TargetMode="External" /><Relationship Id="rId789" Type="http://schemas.openxmlformats.org/officeDocument/2006/relationships/hyperlink" Target="https://twitter.com/#!/christianmasson/status/1143504028573286405" TargetMode="External" /><Relationship Id="rId790" Type="http://schemas.openxmlformats.org/officeDocument/2006/relationships/hyperlink" Target="https://twitter.com/#!/christianmasson/status/1143509227190792194" TargetMode="External" /><Relationship Id="rId791" Type="http://schemas.openxmlformats.org/officeDocument/2006/relationships/hyperlink" Target="https://twitter.com/#!/cassinstpaul/status/1143512744299134977" TargetMode="External" /><Relationship Id="rId792" Type="http://schemas.openxmlformats.org/officeDocument/2006/relationships/hyperlink" Target="https://twitter.com/#!/dearmad/status/1140726869848780801" TargetMode="External" /><Relationship Id="rId793" Type="http://schemas.openxmlformats.org/officeDocument/2006/relationships/hyperlink" Target="https://twitter.com/#!/dearmad/status/1141465249125523456" TargetMode="External" /><Relationship Id="rId794" Type="http://schemas.openxmlformats.org/officeDocument/2006/relationships/hyperlink" Target="https://twitter.com/#!/dearmad/status/1142439269476139008" TargetMode="External" /><Relationship Id="rId795" Type="http://schemas.openxmlformats.org/officeDocument/2006/relationships/hyperlink" Target="https://twitter.com/#!/dearmad/status/1142808284870524933" TargetMode="External" /><Relationship Id="rId796" Type="http://schemas.openxmlformats.org/officeDocument/2006/relationships/hyperlink" Target="https://twitter.com/#!/dearmad/status/1142808524444930048" TargetMode="External" /><Relationship Id="rId797" Type="http://schemas.openxmlformats.org/officeDocument/2006/relationships/hyperlink" Target="https://twitter.com/#!/dearmad/status/1143518098521116672" TargetMode="External" /><Relationship Id="rId798" Type="http://schemas.openxmlformats.org/officeDocument/2006/relationships/hyperlink" Target="https://twitter.com/#!/norman_hering/status/1140673097441271808" TargetMode="External" /><Relationship Id="rId799" Type="http://schemas.openxmlformats.org/officeDocument/2006/relationships/hyperlink" Target="https://twitter.com/#!/norman_hering/status/1141346111895953408" TargetMode="External" /><Relationship Id="rId800" Type="http://schemas.openxmlformats.org/officeDocument/2006/relationships/hyperlink" Target="https://twitter.com/#!/norman_hering/status/1143519372943564800" TargetMode="External" /><Relationship Id="rId801" Type="http://schemas.openxmlformats.org/officeDocument/2006/relationships/hyperlink" Target="https://twitter.com/#!/robertovelas/status/1143521143988424704" TargetMode="External" /><Relationship Id="rId802" Type="http://schemas.openxmlformats.org/officeDocument/2006/relationships/hyperlink" Target="https://twitter.com/#!/robertovelas/status/1143521143988424704" TargetMode="External" /><Relationship Id="rId803" Type="http://schemas.openxmlformats.org/officeDocument/2006/relationships/hyperlink" Target="https://twitter.com/#!/robertovelas/status/1143521143988424704" TargetMode="External" /><Relationship Id="rId804" Type="http://schemas.openxmlformats.org/officeDocument/2006/relationships/hyperlink" Target="https://twitter.com/#!/jfouts/status/1141368318072221696" TargetMode="External" /><Relationship Id="rId805" Type="http://schemas.openxmlformats.org/officeDocument/2006/relationships/hyperlink" Target="https://twitter.com/#!/jfouts/status/1141416166000226304" TargetMode="External" /><Relationship Id="rId806" Type="http://schemas.openxmlformats.org/officeDocument/2006/relationships/hyperlink" Target="https://twitter.com/#!/jfouts/status/1141421161336594433" TargetMode="External" /><Relationship Id="rId807" Type="http://schemas.openxmlformats.org/officeDocument/2006/relationships/hyperlink" Target="https://twitter.com/#!/jfouts/status/1141704298566303746" TargetMode="External" /><Relationship Id="rId808" Type="http://schemas.openxmlformats.org/officeDocument/2006/relationships/hyperlink" Target="https://twitter.com/#!/jfouts/status/1142444991467282434" TargetMode="External" /><Relationship Id="rId809" Type="http://schemas.openxmlformats.org/officeDocument/2006/relationships/hyperlink" Target="https://twitter.com/#!/jfouts/status/1142808857325948930" TargetMode="External" /><Relationship Id="rId810" Type="http://schemas.openxmlformats.org/officeDocument/2006/relationships/hyperlink" Target="https://twitter.com/#!/jfouts/status/1143522312370577408" TargetMode="External" /><Relationship Id="rId811" Type="http://schemas.openxmlformats.org/officeDocument/2006/relationships/hyperlink" Target="https://twitter.com/#!/hollynater/status/1143530020511633409" TargetMode="External" /><Relationship Id="rId812" Type="http://schemas.openxmlformats.org/officeDocument/2006/relationships/hyperlink" Target="https://twitter.com/#!/mindflowapp/status/1140998876721229824" TargetMode="External" /><Relationship Id="rId813" Type="http://schemas.openxmlformats.org/officeDocument/2006/relationships/hyperlink" Target="https://twitter.com/#!/mindflowapp/status/1141356236677537792" TargetMode="External" /><Relationship Id="rId814" Type="http://schemas.openxmlformats.org/officeDocument/2006/relationships/hyperlink" Target="https://twitter.com/#!/mindflowapp/status/1141462932661780480" TargetMode="External" /><Relationship Id="rId815" Type="http://schemas.openxmlformats.org/officeDocument/2006/relationships/hyperlink" Target="https://twitter.com/#!/mindflowapp/status/1141857020892631040" TargetMode="External" /><Relationship Id="rId816" Type="http://schemas.openxmlformats.org/officeDocument/2006/relationships/hyperlink" Target="https://twitter.com/#!/mindflowapp/status/1142143918697586688" TargetMode="External" /><Relationship Id="rId817" Type="http://schemas.openxmlformats.org/officeDocument/2006/relationships/hyperlink" Target="https://twitter.com/#!/mindflowapp/status/1142447375849611264" TargetMode="External" /><Relationship Id="rId818" Type="http://schemas.openxmlformats.org/officeDocument/2006/relationships/hyperlink" Target="https://twitter.com/#!/mindflowapp/status/1142936635157471234" TargetMode="External" /><Relationship Id="rId819" Type="http://schemas.openxmlformats.org/officeDocument/2006/relationships/hyperlink" Target="https://twitter.com/#!/mindflowapp/status/1143536848905658368" TargetMode="External" /><Relationship Id="rId820" Type="http://schemas.openxmlformats.org/officeDocument/2006/relationships/hyperlink" Target="https://twitter.com/#!/yogijoe1/status/1140625662606102528" TargetMode="External" /><Relationship Id="rId821" Type="http://schemas.openxmlformats.org/officeDocument/2006/relationships/hyperlink" Target="https://twitter.com/#!/yogijoe1/status/1140939322717159424" TargetMode="External" /><Relationship Id="rId822" Type="http://schemas.openxmlformats.org/officeDocument/2006/relationships/hyperlink" Target="https://twitter.com/#!/yogijoe1/status/1141801315669950465" TargetMode="External" /><Relationship Id="rId823" Type="http://schemas.openxmlformats.org/officeDocument/2006/relationships/hyperlink" Target="https://twitter.com/#!/yogijoe1/status/1141809166257803264" TargetMode="External" /><Relationship Id="rId824" Type="http://schemas.openxmlformats.org/officeDocument/2006/relationships/hyperlink" Target="https://twitter.com/#!/yogijoe1/status/1142270742387556352" TargetMode="External" /><Relationship Id="rId825" Type="http://schemas.openxmlformats.org/officeDocument/2006/relationships/hyperlink" Target="https://twitter.com/#!/yogijoe1/status/1142871446848327680" TargetMode="External" /><Relationship Id="rId826" Type="http://schemas.openxmlformats.org/officeDocument/2006/relationships/hyperlink" Target="https://twitter.com/#!/yogijoe1/status/1143188053361512448" TargetMode="External" /><Relationship Id="rId827" Type="http://schemas.openxmlformats.org/officeDocument/2006/relationships/hyperlink" Target="https://twitter.com/#!/yogijoe1/status/1143540151567572992" TargetMode="External" /><Relationship Id="rId828" Type="http://schemas.openxmlformats.org/officeDocument/2006/relationships/hyperlink" Target="https://twitter.com/#!/jennawrighthc/status/1143546289486991360" TargetMode="External" /><Relationship Id="rId829" Type="http://schemas.openxmlformats.org/officeDocument/2006/relationships/hyperlink" Target="https://twitter.com/#!/sassy_aly/status/1143546617573699584" TargetMode="External" /><Relationship Id="rId830" Type="http://schemas.openxmlformats.org/officeDocument/2006/relationships/hyperlink" Target="https://twitter.com/#!/bongie/status/1142844354316255233" TargetMode="External" /><Relationship Id="rId831" Type="http://schemas.openxmlformats.org/officeDocument/2006/relationships/hyperlink" Target="https://twitter.com/#!/bongie/status/1143547488348954624" TargetMode="External" /><Relationship Id="rId832" Type="http://schemas.openxmlformats.org/officeDocument/2006/relationships/hyperlink" Target="https://twitter.com/#!/nhungle01758251/status/1140375583672561664" TargetMode="External" /><Relationship Id="rId833" Type="http://schemas.openxmlformats.org/officeDocument/2006/relationships/hyperlink" Target="https://twitter.com/#!/nhungle01758251/status/1140556069871112192" TargetMode="External" /><Relationship Id="rId834" Type="http://schemas.openxmlformats.org/officeDocument/2006/relationships/hyperlink" Target="https://twitter.com/#!/nhungle01758251/status/1140743941936963584" TargetMode="External" /><Relationship Id="rId835" Type="http://schemas.openxmlformats.org/officeDocument/2006/relationships/hyperlink" Target="https://twitter.com/#!/nhungle01758251/status/1141027336218787840" TargetMode="External" /><Relationship Id="rId836" Type="http://schemas.openxmlformats.org/officeDocument/2006/relationships/hyperlink" Target="https://twitter.com/#!/nhungle01758251/status/1141280167832113152" TargetMode="External" /><Relationship Id="rId837" Type="http://schemas.openxmlformats.org/officeDocument/2006/relationships/hyperlink" Target="https://twitter.com/#!/nhungle01758251/status/1141819094309588992" TargetMode="External" /><Relationship Id="rId838" Type="http://schemas.openxmlformats.org/officeDocument/2006/relationships/hyperlink" Target="https://twitter.com/#!/nhungle01758251/status/1142140468886552577" TargetMode="External" /><Relationship Id="rId839" Type="http://schemas.openxmlformats.org/officeDocument/2006/relationships/hyperlink" Target="https://twitter.com/#!/nhungle01758251/status/1142546951688163328" TargetMode="External" /><Relationship Id="rId840" Type="http://schemas.openxmlformats.org/officeDocument/2006/relationships/hyperlink" Target="https://twitter.com/#!/nhungle01758251/status/1142924793584349184" TargetMode="External" /><Relationship Id="rId841" Type="http://schemas.openxmlformats.org/officeDocument/2006/relationships/hyperlink" Target="https://twitter.com/#!/nhungle01758251/status/1142924795723386880" TargetMode="External" /><Relationship Id="rId842" Type="http://schemas.openxmlformats.org/officeDocument/2006/relationships/hyperlink" Target="https://twitter.com/#!/nhungle01758251/status/1143550056865226753" TargetMode="External" /><Relationship Id="rId843" Type="http://schemas.openxmlformats.org/officeDocument/2006/relationships/hyperlink" Target="https://twitter.com/#!/azhbomb/status/1140653597056622593" TargetMode="External" /><Relationship Id="rId844" Type="http://schemas.openxmlformats.org/officeDocument/2006/relationships/hyperlink" Target="https://twitter.com/#!/azhbomb/status/1141013817985339392" TargetMode="External" /><Relationship Id="rId845" Type="http://schemas.openxmlformats.org/officeDocument/2006/relationships/hyperlink" Target="https://twitter.com/#!/azhbomb/status/1141372861556219904" TargetMode="External" /><Relationship Id="rId846" Type="http://schemas.openxmlformats.org/officeDocument/2006/relationships/hyperlink" Target="https://twitter.com/#!/azhbomb/status/1141756523556638720" TargetMode="External" /><Relationship Id="rId847" Type="http://schemas.openxmlformats.org/officeDocument/2006/relationships/hyperlink" Target="https://twitter.com/#!/azhbomb/status/1142096481836392448" TargetMode="External" /><Relationship Id="rId848" Type="http://schemas.openxmlformats.org/officeDocument/2006/relationships/hyperlink" Target="https://twitter.com/#!/azhbomb/status/1143214999768166401" TargetMode="External" /><Relationship Id="rId849" Type="http://schemas.openxmlformats.org/officeDocument/2006/relationships/hyperlink" Target="https://twitter.com/#!/azhbomb/status/1143550818362068992" TargetMode="External" /><Relationship Id="rId850" Type="http://schemas.openxmlformats.org/officeDocument/2006/relationships/hyperlink" Target="https://twitter.com/#!/jefflechamois/status/1140971345376714752" TargetMode="External" /><Relationship Id="rId851" Type="http://schemas.openxmlformats.org/officeDocument/2006/relationships/hyperlink" Target="https://twitter.com/#!/jefflechamois/status/1141307249664487426" TargetMode="External" /><Relationship Id="rId852" Type="http://schemas.openxmlformats.org/officeDocument/2006/relationships/hyperlink" Target="https://twitter.com/#!/jefflechamois/status/1141648292750585858" TargetMode="External" /><Relationship Id="rId853" Type="http://schemas.openxmlformats.org/officeDocument/2006/relationships/hyperlink" Target="https://twitter.com/#!/jefflechamois/status/1143559823818027008" TargetMode="External" /><Relationship Id="rId854" Type="http://schemas.openxmlformats.org/officeDocument/2006/relationships/hyperlink" Target="https://twitter.com/#!/mindfulaccord/status/1141013876676288513" TargetMode="External" /><Relationship Id="rId855" Type="http://schemas.openxmlformats.org/officeDocument/2006/relationships/hyperlink" Target="https://twitter.com/#!/mindfulaccord/status/1141015125458972672" TargetMode="External" /><Relationship Id="rId856" Type="http://schemas.openxmlformats.org/officeDocument/2006/relationships/hyperlink" Target="https://twitter.com/#!/mindfulaccord/status/1141021248463372288" TargetMode="External" /><Relationship Id="rId857" Type="http://schemas.openxmlformats.org/officeDocument/2006/relationships/hyperlink" Target="https://twitter.com/#!/mindfulaccord/status/1141761384566468608" TargetMode="External" /><Relationship Id="rId858" Type="http://schemas.openxmlformats.org/officeDocument/2006/relationships/hyperlink" Target="https://twitter.com/#!/mindfulaccord/status/1142519552678363137" TargetMode="External" /><Relationship Id="rId859" Type="http://schemas.openxmlformats.org/officeDocument/2006/relationships/hyperlink" Target="https://twitter.com/#!/mindfulaccord/status/1143217101844312064" TargetMode="External" /><Relationship Id="rId860" Type="http://schemas.openxmlformats.org/officeDocument/2006/relationships/hyperlink" Target="https://twitter.com/#!/mindfulaccord/status/1143222745552965632" TargetMode="External" /><Relationship Id="rId861" Type="http://schemas.openxmlformats.org/officeDocument/2006/relationships/hyperlink" Target="https://twitter.com/#!/mindfulaccord/status/1143554415413977089" TargetMode="External" /><Relationship Id="rId862" Type="http://schemas.openxmlformats.org/officeDocument/2006/relationships/hyperlink" Target="https://twitter.com/#!/ls_ia_kenyattat/status/1143562758040051717" TargetMode="External" /><Relationship Id="rId863" Type="http://schemas.openxmlformats.org/officeDocument/2006/relationships/hyperlink" Target="https://twitter.com/#!/ls_ia_kenyattat/status/1143562758040051717" TargetMode="External" /><Relationship Id="rId864" Type="http://schemas.openxmlformats.org/officeDocument/2006/relationships/hyperlink" Target="https://twitter.com/#!/bahiablk/status/1143570808834363397" TargetMode="External" /><Relationship Id="rId865" Type="http://schemas.openxmlformats.org/officeDocument/2006/relationships/hyperlink" Target="https://twitter.com/#!/hazure3/status/1141042430982025216" TargetMode="External" /><Relationship Id="rId866" Type="http://schemas.openxmlformats.org/officeDocument/2006/relationships/hyperlink" Target="https://twitter.com/#!/hazure3/status/1143211900383006720" TargetMode="External" /><Relationship Id="rId867" Type="http://schemas.openxmlformats.org/officeDocument/2006/relationships/hyperlink" Target="https://twitter.com/#!/hazure3/status/1143571735582670848" TargetMode="External" /><Relationship Id="rId868" Type="http://schemas.openxmlformats.org/officeDocument/2006/relationships/hyperlink" Target="https://twitter.com/#!/billepperly/status/1140657944335278080" TargetMode="External" /><Relationship Id="rId869" Type="http://schemas.openxmlformats.org/officeDocument/2006/relationships/hyperlink" Target="https://twitter.com/#!/billepperly/status/1142035377479462913" TargetMode="External" /><Relationship Id="rId870" Type="http://schemas.openxmlformats.org/officeDocument/2006/relationships/hyperlink" Target="https://twitter.com/#!/billepperly/status/1143190350976040961" TargetMode="External" /><Relationship Id="rId871" Type="http://schemas.openxmlformats.org/officeDocument/2006/relationships/hyperlink" Target="https://twitter.com/#!/billepperly/status/1143574277788065792" TargetMode="External" /><Relationship Id="rId872" Type="http://schemas.openxmlformats.org/officeDocument/2006/relationships/hyperlink" Target="https://twitter.com/#!/quaid/status/1143573071137087488" TargetMode="External" /><Relationship Id="rId873" Type="http://schemas.openxmlformats.org/officeDocument/2006/relationships/hyperlink" Target="https://twitter.com/#!/jerclarke/status/1143579577610096642" TargetMode="External" /><Relationship Id="rId874" Type="http://schemas.openxmlformats.org/officeDocument/2006/relationships/hyperlink" Target="https://twitter.com/#!/jerclarke/status/1143579577610096642" TargetMode="External" /><Relationship Id="rId875" Type="http://schemas.openxmlformats.org/officeDocument/2006/relationships/hyperlink" Target="https://twitter.com/#!/ascendedor/status/1143581732676833280" TargetMode="External" /><Relationship Id="rId876" Type="http://schemas.openxmlformats.org/officeDocument/2006/relationships/hyperlink" Target="https://twitter.com/#!/cdnscribe/status/1141453559717720064" TargetMode="External" /><Relationship Id="rId877" Type="http://schemas.openxmlformats.org/officeDocument/2006/relationships/hyperlink" Target="https://twitter.com/#!/cdnscribe/status/1142185909170794496" TargetMode="External" /><Relationship Id="rId878" Type="http://schemas.openxmlformats.org/officeDocument/2006/relationships/hyperlink" Target="https://twitter.com/#!/cdnscribe/status/1142533746266013696" TargetMode="External" /><Relationship Id="rId879" Type="http://schemas.openxmlformats.org/officeDocument/2006/relationships/hyperlink" Target="https://twitter.com/#!/cdnscribe/status/1143597835448832001" TargetMode="External" /><Relationship Id="rId880" Type="http://schemas.openxmlformats.org/officeDocument/2006/relationships/hyperlink" Target="https://twitter.com/#!/shalinibahl/status/1143606829110292480" TargetMode="External" /><Relationship Id="rId881" Type="http://schemas.openxmlformats.org/officeDocument/2006/relationships/hyperlink" Target="https://twitter.com/#!/kittybuckley/status/1140548197141504001" TargetMode="External" /><Relationship Id="rId882" Type="http://schemas.openxmlformats.org/officeDocument/2006/relationships/hyperlink" Target="https://twitter.com/#!/kittybuckley/status/1140966873661526016" TargetMode="External" /><Relationship Id="rId883" Type="http://schemas.openxmlformats.org/officeDocument/2006/relationships/hyperlink" Target="https://twitter.com/#!/kittybuckley/status/1141754416111820805" TargetMode="External" /><Relationship Id="rId884" Type="http://schemas.openxmlformats.org/officeDocument/2006/relationships/hyperlink" Target="https://twitter.com/#!/kittybuckley/status/1141983272806694912" TargetMode="External" /><Relationship Id="rId885" Type="http://schemas.openxmlformats.org/officeDocument/2006/relationships/hyperlink" Target="https://twitter.com/#!/kittybuckley/status/1142314355670704128" TargetMode="External" /><Relationship Id="rId886" Type="http://schemas.openxmlformats.org/officeDocument/2006/relationships/hyperlink" Target="https://twitter.com/#!/kittybuckley/status/1142939243590717440" TargetMode="External" /><Relationship Id="rId887" Type="http://schemas.openxmlformats.org/officeDocument/2006/relationships/hyperlink" Target="https://twitter.com/#!/kittybuckley/status/1143004223996514304" TargetMode="External" /><Relationship Id="rId888" Type="http://schemas.openxmlformats.org/officeDocument/2006/relationships/hyperlink" Target="https://twitter.com/#!/kittybuckley/status/1143609717819768832" TargetMode="External" /><Relationship Id="rId889" Type="http://schemas.openxmlformats.org/officeDocument/2006/relationships/hyperlink" Target="https://twitter.com/#!/cassmetz/status/1141731825070542848" TargetMode="External" /><Relationship Id="rId890" Type="http://schemas.openxmlformats.org/officeDocument/2006/relationships/hyperlink" Target="https://twitter.com/#!/cassmetz/status/1141732207972610051" TargetMode="External" /><Relationship Id="rId891" Type="http://schemas.openxmlformats.org/officeDocument/2006/relationships/hyperlink" Target="https://twitter.com/#!/insighttimer/status/1141901250214031360" TargetMode="External" /><Relationship Id="rId892" Type="http://schemas.openxmlformats.org/officeDocument/2006/relationships/hyperlink" Target="https://twitter.com/#!/sandykaykay/status/1141901763303432192" TargetMode="External" /><Relationship Id="rId893" Type="http://schemas.openxmlformats.org/officeDocument/2006/relationships/hyperlink" Target="https://twitter.com/#!/sandykaykay/status/1141901763303432192" TargetMode="External" /><Relationship Id="rId894" Type="http://schemas.openxmlformats.org/officeDocument/2006/relationships/hyperlink" Target="https://twitter.com/#!/sandykaykay/status/1143621585703723008" TargetMode="External" /><Relationship Id="rId895" Type="http://schemas.openxmlformats.org/officeDocument/2006/relationships/hyperlink" Target="https://twitter.com/#!/sandykaykay/status/1143621585703723008" TargetMode="External" /><Relationship Id="rId896" Type="http://schemas.openxmlformats.org/officeDocument/2006/relationships/hyperlink" Target="https://twitter.com/#!/sandykaykay/status/1143621585703723008" TargetMode="External" /><Relationship Id="rId897" Type="http://schemas.openxmlformats.org/officeDocument/2006/relationships/hyperlink" Target="https://twitter.com/#!/sandykaykay/status/1143621585703723008" TargetMode="External" /><Relationship Id="rId898" Type="http://schemas.openxmlformats.org/officeDocument/2006/relationships/hyperlink" Target="https://twitter.com/#!/kadriblaster/status/1143622745747419137" TargetMode="External" /><Relationship Id="rId899" Type="http://schemas.openxmlformats.org/officeDocument/2006/relationships/hyperlink" Target="https://twitter.com/#!/ebenezertaiwo/status/1141064324196159488" TargetMode="External" /><Relationship Id="rId900" Type="http://schemas.openxmlformats.org/officeDocument/2006/relationships/hyperlink" Target="https://twitter.com/#!/ebenezertaiwo/status/1142298871655047173" TargetMode="External" /><Relationship Id="rId901" Type="http://schemas.openxmlformats.org/officeDocument/2006/relationships/hyperlink" Target="https://twitter.com/#!/ebenezertaiwo/status/1143625608863215616" TargetMode="External" /><Relationship Id="rId902" Type="http://schemas.openxmlformats.org/officeDocument/2006/relationships/hyperlink" Target="https://twitter.com/#!/avasradiance/status/1143625639611654144" TargetMode="External" /><Relationship Id="rId903" Type="http://schemas.openxmlformats.org/officeDocument/2006/relationships/hyperlink" Target="https://twitter.com/#!/buhi_buhi_boo/status/1140725885802172416" TargetMode="External" /><Relationship Id="rId904" Type="http://schemas.openxmlformats.org/officeDocument/2006/relationships/hyperlink" Target="https://twitter.com/#!/buhi_buhi_boo/status/1142896331016425472" TargetMode="External" /><Relationship Id="rId905" Type="http://schemas.openxmlformats.org/officeDocument/2006/relationships/hyperlink" Target="https://twitter.com/#!/buhi_buhi_boo/status/1143632513182515200" TargetMode="External" /><Relationship Id="rId906" Type="http://schemas.openxmlformats.org/officeDocument/2006/relationships/hyperlink" Target="https://twitter.com/#!/hluthery/status/1140379442952298497" TargetMode="External" /><Relationship Id="rId907" Type="http://schemas.openxmlformats.org/officeDocument/2006/relationships/hyperlink" Target="https://twitter.com/#!/hluthery/status/1141481833097392128" TargetMode="External" /><Relationship Id="rId908" Type="http://schemas.openxmlformats.org/officeDocument/2006/relationships/hyperlink" Target="https://twitter.com/#!/hluthery/status/1142934076854136833" TargetMode="External" /><Relationship Id="rId909" Type="http://schemas.openxmlformats.org/officeDocument/2006/relationships/hyperlink" Target="https://twitter.com/#!/hluthery/status/1143637906554142721" TargetMode="External" /><Relationship Id="rId910" Type="http://schemas.openxmlformats.org/officeDocument/2006/relationships/hyperlink" Target="https://twitter.com/#!/anomolousanom/status/1142147695907237888" TargetMode="External" /><Relationship Id="rId911" Type="http://schemas.openxmlformats.org/officeDocument/2006/relationships/hyperlink" Target="https://twitter.com/#!/anomolousanom/status/1143248019682287616" TargetMode="External" /><Relationship Id="rId912" Type="http://schemas.openxmlformats.org/officeDocument/2006/relationships/hyperlink" Target="https://twitter.com/#!/anomolousanom/status/1143642870630326272" TargetMode="External" /><Relationship Id="rId913" Type="http://schemas.openxmlformats.org/officeDocument/2006/relationships/hyperlink" Target="https://twitter.com/#!/moorishbrooklyn/status/1143548814327975937" TargetMode="External" /><Relationship Id="rId914" Type="http://schemas.openxmlformats.org/officeDocument/2006/relationships/hyperlink" Target="https://twitter.com/#!/moorishbrooklyn/status/1143548814327975937" TargetMode="External" /><Relationship Id="rId915" Type="http://schemas.openxmlformats.org/officeDocument/2006/relationships/hyperlink" Target="https://twitter.com/#!/_anisaamaru/status/1143645083880820736" TargetMode="External" /><Relationship Id="rId916" Type="http://schemas.openxmlformats.org/officeDocument/2006/relationships/hyperlink" Target="https://twitter.com/#!/_anisaamaru/status/1140676534551715840" TargetMode="External" /><Relationship Id="rId917" Type="http://schemas.openxmlformats.org/officeDocument/2006/relationships/hyperlink" Target="https://twitter.com/#!/_anisaamaru/status/1140699978626547712" TargetMode="External" /><Relationship Id="rId918" Type="http://schemas.openxmlformats.org/officeDocument/2006/relationships/hyperlink" Target="https://twitter.com/#!/_anisaamaru/status/1140992327072116736" TargetMode="External" /><Relationship Id="rId919" Type="http://schemas.openxmlformats.org/officeDocument/2006/relationships/hyperlink" Target="https://twitter.com/#!/_anisaamaru/status/1141403954678386688" TargetMode="External" /><Relationship Id="rId920" Type="http://schemas.openxmlformats.org/officeDocument/2006/relationships/hyperlink" Target="https://twitter.com/#!/_anisaamaru/status/1141499525174968320" TargetMode="External" /><Relationship Id="rId921" Type="http://schemas.openxmlformats.org/officeDocument/2006/relationships/hyperlink" Target="https://twitter.com/#!/_anisaamaru/status/1143524539688554496" TargetMode="External" /><Relationship Id="rId922" Type="http://schemas.openxmlformats.org/officeDocument/2006/relationships/hyperlink" Target="https://twitter.com/#!/_anisaamaru/status/1143645083880820736" TargetMode="External" /><Relationship Id="rId923" Type="http://schemas.openxmlformats.org/officeDocument/2006/relationships/hyperlink" Target="https://twitter.com/#!/thezenoutlaw/status/1140751165363113984" TargetMode="External" /><Relationship Id="rId924" Type="http://schemas.openxmlformats.org/officeDocument/2006/relationships/hyperlink" Target="https://twitter.com/#!/thezenoutlaw/status/1141105444519215104" TargetMode="External" /><Relationship Id="rId925" Type="http://schemas.openxmlformats.org/officeDocument/2006/relationships/hyperlink" Target="https://twitter.com/#!/thezenoutlaw/status/1141450012737466368" TargetMode="External" /><Relationship Id="rId926" Type="http://schemas.openxmlformats.org/officeDocument/2006/relationships/hyperlink" Target="https://twitter.com/#!/thezenoutlaw/status/1141845515472011264" TargetMode="External" /><Relationship Id="rId927" Type="http://schemas.openxmlformats.org/officeDocument/2006/relationships/hyperlink" Target="https://twitter.com/#!/thezenoutlaw/status/1142157476940226560" TargetMode="External" /><Relationship Id="rId928" Type="http://schemas.openxmlformats.org/officeDocument/2006/relationships/hyperlink" Target="https://twitter.com/#!/thezenoutlaw/status/1142506495860301824" TargetMode="External" /><Relationship Id="rId929" Type="http://schemas.openxmlformats.org/officeDocument/2006/relationships/hyperlink" Target="https://twitter.com/#!/thezenoutlaw/status/1142917372124094464" TargetMode="External" /><Relationship Id="rId930" Type="http://schemas.openxmlformats.org/officeDocument/2006/relationships/hyperlink" Target="https://twitter.com/#!/thezenoutlaw/status/1143228082439905280" TargetMode="External" /><Relationship Id="rId931" Type="http://schemas.openxmlformats.org/officeDocument/2006/relationships/hyperlink" Target="https://twitter.com/#!/thezenoutlaw/status/1143659164368945153" TargetMode="External" /><Relationship Id="rId932" Type="http://schemas.openxmlformats.org/officeDocument/2006/relationships/hyperlink" Target="https://twitter.com/#!/yogagirl38/status/1141157602979696648" TargetMode="External" /><Relationship Id="rId933" Type="http://schemas.openxmlformats.org/officeDocument/2006/relationships/hyperlink" Target="https://twitter.com/#!/yogagirl38/status/1143661379162976256" TargetMode="External" /><Relationship Id="rId934" Type="http://schemas.openxmlformats.org/officeDocument/2006/relationships/hyperlink" Target="https://twitter.com/#!/richardwilkens5/status/1140605961633034241" TargetMode="External" /><Relationship Id="rId935" Type="http://schemas.openxmlformats.org/officeDocument/2006/relationships/hyperlink" Target="https://twitter.com/#!/richardwilkens5/status/1140969212975837184" TargetMode="External" /><Relationship Id="rId936" Type="http://schemas.openxmlformats.org/officeDocument/2006/relationships/hyperlink" Target="https://twitter.com/#!/richardwilkens5/status/1141277505275383809" TargetMode="External" /><Relationship Id="rId937" Type="http://schemas.openxmlformats.org/officeDocument/2006/relationships/hyperlink" Target="https://twitter.com/#!/richardwilkens5/status/1142061723630784513" TargetMode="External" /><Relationship Id="rId938" Type="http://schemas.openxmlformats.org/officeDocument/2006/relationships/hyperlink" Target="https://twitter.com/#!/richardwilkens5/status/1142391491060310017" TargetMode="External" /><Relationship Id="rId939" Type="http://schemas.openxmlformats.org/officeDocument/2006/relationships/hyperlink" Target="https://twitter.com/#!/richardwilkens5/status/1142609993926991872" TargetMode="External" /><Relationship Id="rId940" Type="http://schemas.openxmlformats.org/officeDocument/2006/relationships/hyperlink" Target="https://twitter.com/#!/richardwilkens5/status/1142658012315652096" TargetMode="External" /><Relationship Id="rId941" Type="http://schemas.openxmlformats.org/officeDocument/2006/relationships/hyperlink" Target="https://twitter.com/#!/richardwilkens5/status/1142824941852643328" TargetMode="External" /><Relationship Id="rId942" Type="http://schemas.openxmlformats.org/officeDocument/2006/relationships/hyperlink" Target="https://twitter.com/#!/richardwilkens5/status/1143175322986115072" TargetMode="External" /><Relationship Id="rId943" Type="http://schemas.openxmlformats.org/officeDocument/2006/relationships/hyperlink" Target="https://twitter.com/#!/richardwilkens5/status/1143365025916018688" TargetMode="External" /><Relationship Id="rId944" Type="http://schemas.openxmlformats.org/officeDocument/2006/relationships/hyperlink" Target="https://twitter.com/#!/richardwilkens5/status/1143666069791395840" TargetMode="External" /><Relationship Id="rId945" Type="http://schemas.openxmlformats.org/officeDocument/2006/relationships/hyperlink" Target="https://twitter.com/#!/thatvinceguy/status/1140582696852213760" TargetMode="External" /><Relationship Id="rId946" Type="http://schemas.openxmlformats.org/officeDocument/2006/relationships/hyperlink" Target="https://twitter.com/#!/thatvinceguy/status/1140940840753192962" TargetMode="External" /><Relationship Id="rId947" Type="http://schemas.openxmlformats.org/officeDocument/2006/relationships/hyperlink" Target="https://twitter.com/#!/thatvinceguy/status/1140940845627011072" TargetMode="External" /><Relationship Id="rId948" Type="http://schemas.openxmlformats.org/officeDocument/2006/relationships/hyperlink" Target="https://twitter.com/#!/thatvinceguy/status/1141138665290125312" TargetMode="External" /><Relationship Id="rId949" Type="http://schemas.openxmlformats.org/officeDocument/2006/relationships/hyperlink" Target="https://twitter.com/#!/thatvinceguy/status/1141458180666318848" TargetMode="External" /><Relationship Id="rId950" Type="http://schemas.openxmlformats.org/officeDocument/2006/relationships/hyperlink" Target="https://twitter.com/#!/thatvinceguy/status/1141501393406062592" TargetMode="External" /><Relationship Id="rId951" Type="http://schemas.openxmlformats.org/officeDocument/2006/relationships/hyperlink" Target="https://twitter.com/#!/thatvinceguy/status/1141666089165709312" TargetMode="External" /><Relationship Id="rId952" Type="http://schemas.openxmlformats.org/officeDocument/2006/relationships/hyperlink" Target="https://twitter.com/#!/thatvinceguy/status/1141856158015115264" TargetMode="External" /><Relationship Id="rId953" Type="http://schemas.openxmlformats.org/officeDocument/2006/relationships/hyperlink" Target="https://twitter.com/#!/thatvinceguy/status/1142028608405266432" TargetMode="External" /><Relationship Id="rId954" Type="http://schemas.openxmlformats.org/officeDocument/2006/relationships/hyperlink" Target="https://twitter.com/#!/thatvinceguy/status/1142179504757989376" TargetMode="External" /><Relationship Id="rId955" Type="http://schemas.openxmlformats.org/officeDocument/2006/relationships/hyperlink" Target="https://twitter.com/#!/thatvinceguy/status/1142439856460615680" TargetMode="External" /><Relationship Id="rId956" Type="http://schemas.openxmlformats.org/officeDocument/2006/relationships/hyperlink" Target="https://twitter.com/#!/thatvinceguy/status/1142482940347052032" TargetMode="External" /><Relationship Id="rId957" Type="http://schemas.openxmlformats.org/officeDocument/2006/relationships/hyperlink" Target="https://twitter.com/#!/thatvinceguy/status/1142790476602302465" TargetMode="External" /><Relationship Id="rId958" Type="http://schemas.openxmlformats.org/officeDocument/2006/relationships/hyperlink" Target="https://twitter.com/#!/thatvinceguy/status/1142870520884387840" TargetMode="External" /><Relationship Id="rId959" Type="http://schemas.openxmlformats.org/officeDocument/2006/relationships/hyperlink" Target="https://twitter.com/#!/thatvinceguy/status/1143298371316137984" TargetMode="External" /><Relationship Id="rId960" Type="http://schemas.openxmlformats.org/officeDocument/2006/relationships/hyperlink" Target="https://twitter.com/#!/thatvinceguy/status/1143476773398560768" TargetMode="External" /><Relationship Id="rId961" Type="http://schemas.openxmlformats.org/officeDocument/2006/relationships/hyperlink" Target="https://twitter.com/#!/thatvinceguy/status/1143674710414069760" TargetMode="External" /><Relationship Id="rId962" Type="http://schemas.openxmlformats.org/officeDocument/2006/relationships/hyperlink" Target="https://twitter.com/#!/corneliusgree50/status/1140534435651080197" TargetMode="External" /><Relationship Id="rId963" Type="http://schemas.openxmlformats.org/officeDocument/2006/relationships/hyperlink" Target="https://twitter.com/#!/corneliusgree50/status/1140785955760066560" TargetMode="External" /><Relationship Id="rId964" Type="http://schemas.openxmlformats.org/officeDocument/2006/relationships/hyperlink" Target="https://twitter.com/#!/corneliusgree50/status/1140897230758375424" TargetMode="External" /><Relationship Id="rId965" Type="http://schemas.openxmlformats.org/officeDocument/2006/relationships/hyperlink" Target="https://twitter.com/#!/corneliusgree50/status/1141132764751597568" TargetMode="External" /><Relationship Id="rId966" Type="http://schemas.openxmlformats.org/officeDocument/2006/relationships/hyperlink" Target="https://twitter.com/#!/corneliusgree50/status/1141622341526380545" TargetMode="External" /><Relationship Id="rId967" Type="http://schemas.openxmlformats.org/officeDocument/2006/relationships/hyperlink" Target="https://twitter.com/#!/corneliusgree50/status/1141622343904534530" TargetMode="External" /><Relationship Id="rId968" Type="http://schemas.openxmlformats.org/officeDocument/2006/relationships/hyperlink" Target="https://twitter.com/#!/corneliusgree50/status/1141866439550181376" TargetMode="External" /><Relationship Id="rId969" Type="http://schemas.openxmlformats.org/officeDocument/2006/relationships/hyperlink" Target="https://twitter.com/#!/corneliusgree50/status/1142939952096747521" TargetMode="External" /><Relationship Id="rId970" Type="http://schemas.openxmlformats.org/officeDocument/2006/relationships/hyperlink" Target="https://twitter.com/#!/corneliusgree50/status/1143079839642968064" TargetMode="External" /><Relationship Id="rId971" Type="http://schemas.openxmlformats.org/officeDocument/2006/relationships/hyperlink" Target="https://twitter.com/#!/corneliusgree50/status/1143675304134623234" TargetMode="External" /><Relationship Id="rId972" Type="http://schemas.openxmlformats.org/officeDocument/2006/relationships/hyperlink" Target="https://twitter.com/#!/affasair/status/1140413620792115200" TargetMode="External" /><Relationship Id="rId973" Type="http://schemas.openxmlformats.org/officeDocument/2006/relationships/hyperlink" Target="https://twitter.com/#!/affasair/status/1141145315971518465" TargetMode="External" /><Relationship Id="rId974" Type="http://schemas.openxmlformats.org/officeDocument/2006/relationships/hyperlink" Target="https://twitter.com/#!/affasair/status/1141354901861105665" TargetMode="External" /><Relationship Id="rId975" Type="http://schemas.openxmlformats.org/officeDocument/2006/relationships/hyperlink" Target="https://twitter.com/#!/affasair/status/1141870761688231936" TargetMode="External" /><Relationship Id="rId976" Type="http://schemas.openxmlformats.org/officeDocument/2006/relationships/hyperlink" Target="https://twitter.com/#!/affasair/status/1142234804693299202" TargetMode="External" /><Relationship Id="rId977" Type="http://schemas.openxmlformats.org/officeDocument/2006/relationships/hyperlink" Target="https://twitter.com/#!/affasair/status/1142237516424044544" TargetMode="External" /><Relationship Id="rId978" Type="http://schemas.openxmlformats.org/officeDocument/2006/relationships/hyperlink" Target="https://twitter.com/#!/affasair/status/1142592847113117697" TargetMode="External" /><Relationship Id="rId979" Type="http://schemas.openxmlformats.org/officeDocument/2006/relationships/hyperlink" Target="https://twitter.com/#!/affasair/status/1142955106905649153" TargetMode="External" /><Relationship Id="rId980" Type="http://schemas.openxmlformats.org/officeDocument/2006/relationships/hyperlink" Target="https://twitter.com/#!/affasair/status/1143330865000280065" TargetMode="External" /><Relationship Id="rId981" Type="http://schemas.openxmlformats.org/officeDocument/2006/relationships/hyperlink" Target="https://twitter.com/#!/affasair/status/1143680257205030914" TargetMode="External" /><Relationship Id="rId982" Type="http://schemas.openxmlformats.org/officeDocument/2006/relationships/hyperlink" Target="https://twitter.com/#!/yinwithlisa/status/1142800548405501955" TargetMode="External" /><Relationship Id="rId983" Type="http://schemas.openxmlformats.org/officeDocument/2006/relationships/hyperlink" Target="https://twitter.com/#!/yinwithlisa/status/1143682158998896640" TargetMode="External" /><Relationship Id="rId984" Type="http://schemas.openxmlformats.org/officeDocument/2006/relationships/hyperlink" Target="https://twitter.com/#!/dr_gina/status/1140450091863441408" TargetMode="External" /><Relationship Id="rId985" Type="http://schemas.openxmlformats.org/officeDocument/2006/relationships/hyperlink" Target="https://twitter.com/#!/dr_gina/status/1140450608144510977" TargetMode="External" /><Relationship Id="rId986" Type="http://schemas.openxmlformats.org/officeDocument/2006/relationships/hyperlink" Target="https://twitter.com/#!/dr_gina/status/1140575797339492352" TargetMode="External" /><Relationship Id="rId987" Type="http://schemas.openxmlformats.org/officeDocument/2006/relationships/hyperlink" Target="https://twitter.com/#!/dr_gina/status/1143347871908892672" TargetMode="External" /><Relationship Id="rId988" Type="http://schemas.openxmlformats.org/officeDocument/2006/relationships/hyperlink" Target="https://twitter.com/#!/dr_gina/status/1143692202062692352" TargetMode="External" /><Relationship Id="rId989" Type="http://schemas.openxmlformats.org/officeDocument/2006/relationships/hyperlink" Target="https://twitter.com/#!/dr_gina/status/1143696147095023616" TargetMode="External" /><Relationship Id="rId990" Type="http://schemas.openxmlformats.org/officeDocument/2006/relationships/hyperlink" Target="https://twitter.com/#!/yoyuco/status/1143497413832794113" TargetMode="External" /><Relationship Id="rId991" Type="http://schemas.openxmlformats.org/officeDocument/2006/relationships/hyperlink" Target="https://twitter.com/#!/yoyuco/status/1143701562167926784" TargetMode="External" /><Relationship Id="rId992" Type="http://schemas.openxmlformats.org/officeDocument/2006/relationships/hyperlink" Target="https://twitter.com/#!/yogaseed108/status/1140579566173347840" TargetMode="External" /><Relationship Id="rId993" Type="http://schemas.openxmlformats.org/officeDocument/2006/relationships/hyperlink" Target="https://twitter.com/#!/yogaseed108/status/1140835018358448129" TargetMode="External" /><Relationship Id="rId994" Type="http://schemas.openxmlformats.org/officeDocument/2006/relationships/hyperlink" Target="https://twitter.com/#!/yogaseed108/status/1141934173503909888" TargetMode="External" /><Relationship Id="rId995" Type="http://schemas.openxmlformats.org/officeDocument/2006/relationships/hyperlink" Target="https://twitter.com/#!/yogaseed108/status/1141937613785325568" TargetMode="External" /><Relationship Id="rId996" Type="http://schemas.openxmlformats.org/officeDocument/2006/relationships/hyperlink" Target="https://twitter.com/#!/yogaseed108/status/1142029019656753153" TargetMode="External" /><Relationship Id="rId997" Type="http://schemas.openxmlformats.org/officeDocument/2006/relationships/hyperlink" Target="https://twitter.com/#!/yogaseed108/status/1142402408250654722" TargetMode="External" /><Relationship Id="rId998" Type="http://schemas.openxmlformats.org/officeDocument/2006/relationships/hyperlink" Target="https://twitter.com/#!/yogaseed108/status/1142404146596724736" TargetMode="External" /><Relationship Id="rId999" Type="http://schemas.openxmlformats.org/officeDocument/2006/relationships/hyperlink" Target="https://twitter.com/#!/yogaseed108/status/1143436250608619521" TargetMode="External" /><Relationship Id="rId1000" Type="http://schemas.openxmlformats.org/officeDocument/2006/relationships/hyperlink" Target="https://twitter.com/#!/yogaseed108/status/1143703849300971520" TargetMode="External" /><Relationship Id="rId1001" Type="http://schemas.openxmlformats.org/officeDocument/2006/relationships/hyperlink" Target="https://twitter.com/#!/raybilcliff/status/1140990693185380352" TargetMode="External" /><Relationship Id="rId1002" Type="http://schemas.openxmlformats.org/officeDocument/2006/relationships/hyperlink" Target="https://twitter.com/#!/raybilcliff/status/1140990693185380352" TargetMode="External" /><Relationship Id="rId1003" Type="http://schemas.openxmlformats.org/officeDocument/2006/relationships/hyperlink" Target="https://twitter.com/#!/ldallara/status/1142446351667662849" TargetMode="External" /><Relationship Id="rId1004" Type="http://schemas.openxmlformats.org/officeDocument/2006/relationships/hyperlink" Target="https://twitter.com/#!/ldallara/status/1141411056712994816" TargetMode="External" /><Relationship Id="rId1005" Type="http://schemas.openxmlformats.org/officeDocument/2006/relationships/hyperlink" Target="https://twitter.com/#!/ldallara/status/1141836368609288192" TargetMode="External" /><Relationship Id="rId1006" Type="http://schemas.openxmlformats.org/officeDocument/2006/relationships/hyperlink" Target="https://twitter.com/#!/ldallara/status/1142151059952959488" TargetMode="External" /><Relationship Id="rId1007" Type="http://schemas.openxmlformats.org/officeDocument/2006/relationships/hyperlink" Target="https://twitter.com/#!/ldallara/status/1142446351667662849" TargetMode="External" /><Relationship Id="rId1008" Type="http://schemas.openxmlformats.org/officeDocument/2006/relationships/hyperlink" Target="https://twitter.com/#!/ldallara/status/1143311450695335936" TargetMode="External" /><Relationship Id="rId1009" Type="http://schemas.openxmlformats.org/officeDocument/2006/relationships/hyperlink" Target="https://twitter.com/#!/ldallara/status/1143717230888140800" TargetMode="External" /><Relationship Id="rId1010" Type="http://schemas.openxmlformats.org/officeDocument/2006/relationships/hyperlink" Target="https://twitter.com/#!/borvorn2/status/1140445571318071297" TargetMode="External" /><Relationship Id="rId1011" Type="http://schemas.openxmlformats.org/officeDocument/2006/relationships/hyperlink" Target="https://twitter.com/#!/borvorn2/status/1140902468663967744" TargetMode="External" /><Relationship Id="rId1012" Type="http://schemas.openxmlformats.org/officeDocument/2006/relationships/hyperlink" Target="https://twitter.com/#!/borvorn2/status/1141231498722308096" TargetMode="External" /><Relationship Id="rId1013" Type="http://schemas.openxmlformats.org/officeDocument/2006/relationships/hyperlink" Target="https://twitter.com/#!/borvorn2/status/1141968864143523840" TargetMode="External" /><Relationship Id="rId1014" Type="http://schemas.openxmlformats.org/officeDocument/2006/relationships/hyperlink" Target="https://twitter.com/#!/borvorn2/status/1142347265748508672" TargetMode="External" /><Relationship Id="rId1015" Type="http://schemas.openxmlformats.org/officeDocument/2006/relationships/hyperlink" Target="https://twitter.com/#!/borvorn2/status/1142797107167780864" TargetMode="External" /><Relationship Id="rId1016" Type="http://schemas.openxmlformats.org/officeDocument/2006/relationships/hyperlink" Target="https://twitter.com/#!/borvorn2/status/1142997442985488384" TargetMode="External" /><Relationship Id="rId1017" Type="http://schemas.openxmlformats.org/officeDocument/2006/relationships/hyperlink" Target="https://twitter.com/#!/borvorn2/status/1143362908954361857" TargetMode="External" /><Relationship Id="rId1018" Type="http://schemas.openxmlformats.org/officeDocument/2006/relationships/hyperlink" Target="https://twitter.com/#!/borvorn2/status/1143718373370425344" TargetMode="External" /><Relationship Id="rId1019" Type="http://schemas.openxmlformats.org/officeDocument/2006/relationships/hyperlink" Target="https://twitter.com/#!/swaseyjay/status/1140451038308122625" TargetMode="External" /><Relationship Id="rId1020" Type="http://schemas.openxmlformats.org/officeDocument/2006/relationships/hyperlink" Target="https://twitter.com/#!/swaseyjay/status/1141161618165813248" TargetMode="External" /><Relationship Id="rId1021" Type="http://schemas.openxmlformats.org/officeDocument/2006/relationships/hyperlink" Target="https://twitter.com/#!/swaseyjay/status/1141542394430545922" TargetMode="External" /><Relationship Id="rId1022" Type="http://schemas.openxmlformats.org/officeDocument/2006/relationships/hyperlink" Target="https://twitter.com/#!/swaseyjay/status/1141908257675436032" TargetMode="External" /><Relationship Id="rId1023" Type="http://schemas.openxmlformats.org/officeDocument/2006/relationships/hyperlink" Target="https://twitter.com/#!/swaseyjay/status/1142280185154166785" TargetMode="External" /><Relationship Id="rId1024" Type="http://schemas.openxmlformats.org/officeDocument/2006/relationships/hyperlink" Target="https://twitter.com/#!/swaseyjay/status/1142635686106808321" TargetMode="External" /><Relationship Id="rId1025" Type="http://schemas.openxmlformats.org/officeDocument/2006/relationships/hyperlink" Target="https://twitter.com/#!/swaseyjay/status/1143005484028325889" TargetMode="External" /><Relationship Id="rId1026" Type="http://schemas.openxmlformats.org/officeDocument/2006/relationships/hyperlink" Target="https://twitter.com/#!/swaseyjay/status/1143339676779966464" TargetMode="External" /><Relationship Id="rId1027" Type="http://schemas.openxmlformats.org/officeDocument/2006/relationships/hyperlink" Target="https://twitter.com/#!/swaseyjay/status/1143719433300586496" TargetMode="External" /><Relationship Id="rId1028" Type="http://schemas.openxmlformats.org/officeDocument/2006/relationships/hyperlink" Target="https://twitter.com/#!/vojko629/status/1140689841107038208" TargetMode="External" /><Relationship Id="rId1029" Type="http://schemas.openxmlformats.org/officeDocument/2006/relationships/hyperlink" Target="https://twitter.com/#!/vojko629/status/1140927170996391937" TargetMode="External" /><Relationship Id="rId1030" Type="http://schemas.openxmlformats.org/officeDocument/2006/relationships/hyperlink" Target="https://twitter.com/#!/vojko629/status/1140927633963663361" TargetMode="External" /><Relationship Id="rId1031" Type="http://schemas.openxmlformats.org/officeDocument/2006/relationships/hyperlink" Target="https://twitter.com/#!/vojko629/status/1141326598022426624" TargetMode="External" /><Relationship Id="rId1032" Type="http://schemas.openxmlformats.org/officeDocument/2006/relationships/hyperlink" Target="https://twitter.com/#!/vojko629/status/1141328116939280384" TargetMode="External" /><Relationship Id="rId1033" Type="http://schemas.openxmlformats.org/officeDocument/2006/relationships/hyperlink" Target="https://twitter.com/#!/vojko629/status/1141573339510530050" TargetMode="External" /><Relationship Id="rId1034" Type="http://schemas.openxmlformats.org/officeDocument/2006/relationships/hyperlink" Target="https://twitter.com/#!/vojko629/status/1141915390269743110" TargetMode="External" /><Relationship Id="rId1035" Type="http://schemas.openxmlformats.org/officeDocument/2006/relationships/hyperlink" Target="https://twitter.com/#!/vojko629/status/1142296555166113792" TargetMode="External" /><Relationship Id="rId1036" Type="http://schemas.openxmlformats.org/officeDocument/2006/relationships/hyperlink" Target="https://twitter.com/#!/vojko629/status/1142547901882572800" TargetMode="External" /><Relationship Id="rId1037" Type="http://schemas.openxmlformats.org/officeDocument/2006/relationships/hyperlink" Target="https://twitter.com/#!/vojko629/status/1143005112912109568" TargetMode="External" /><Relationship Id="rId1038" Type="http://schemas.openxmlformats.org/officeDocument/2006/relationships/hyperlink" Target="https://twitter.com/#!/vojko629/status/1143418570170220544" TargetMode="External" /><Relationship Id="rId1039" Type="http://schemas.openxmlformats.org/officeDocument/2006/relationships/hyperlink" Target="https://twitter.com/#!/vojko629/status/1143727004761522176" TargetMode="External" /><Relationship Id="rId1040" Type="http://schemas.openxmlformats.org/officeDocument/2006/relationships/hyperlink" Target="https://twitter.com/#!/moonsirens/status/1140718545677852672" TargetMode="External" /><Relationship Id="rId1041" Type="http://schemas.openxmlformats.org/officeDocument/2006/relationships/hyperlink" Target="https://twitter.com/#!/moonsirens/status/1141191564116369408" TargetMode="External" /><Relationship Id="rId1042" Type="http://schemas.openxmlformats.org/officeDocument/2006/relationships/hyperlink" Target="https://twitter.com/#!/moonsirens/status/1141191566595219456" TargetMode="External" /><Relationship Id="rId1043" Type="http://schemas.openxmlformats.org/officeDocument/2006/relationships/hyperlink" Target="https://twitter.com/#!/moonsirens/status/1141554706705076224" TargetMode="External" /><Relationship Id="rId1044" Type="http://schemas.openxmlformats.org/officeDocument/2006/relationships/hyperlink" Target="https://twitter.com/#!/moonsirens/status/1141916371170652160" TargetMode="External" /><Relationship Id="rId1045" Type="http://schemas.openxmlformats.org/officeDocument/2006/relationships/hyperlink" Target="https://twitter.com/#!/moonsirens/status/1142425487479676928" TargetMode="External" /><Relationship Id="rId1046" Type="http://schemas.openxmlformats.org/officeDocument/2006/relationships/hyperlink" Target="https://twitter.com/#!/moonsirens/status/1142996666066149378" TargetMode="External" /><Relationship Id="rId1047" Type="http://schemas.openxmlformats.org/officeDocument/2006/relationships/hyperlink" Target="https://twitter.com/#!/moonsirens/status/1143519147210334208" TargetMode="External" /><Relationship Id="rId1048" Type="http://schemas.openxmlformats.org/officeDocument/2006/relationships/hyperlink" Target="https://twitter.com/#!/moonsirens/status/1143729241143402498" TargetMode="External" /><Relationship Id="rId1049" Type="http://schemas.openxmlformats.org/officeDocument/2006/relationships/hyperlink" Target="https://twitter.com/#!/frostfalcon/status/1140465969522868224" TargetMode="External" /><Relationship Id="rId1050" Type="http://schemas.openxmlformats.org/officeDocument/2006/relationships/hyperlink" Target="https://twitter.com/#!/frostfalcon/status/1140813400303255552" TargetMode="External" /><Relationship Id="rId1051" Type="http://schemas.openxmlformats.org/officeDocument/2006/relationships/hyperlink" Target="https://twitter.com/#!/frostfalcon/status/1140917285189648384" TargetMode="External" /><Relationship Id="rId1052" Type="http://schemas.openxmlformats.org/officeDocument/2006/relationships/hyperlink" Target="https://twitter.com/#!/frostfalcon/status/1141186879036878850" TargetMode="External" /><Relationship Id="rId1053" Type="http://schemas.openxmlformats.org/officeDocument/2006/relationships/hyperlink" Target="https://twitter.com/#!/frostfalcon/status/1141547533455388672" TargetMode="External" /><Relationship Id="rId1054" Type="http://schemas.openxmlformats.org/officeDocument/2006/relationships/hyperlink" Target="https://twitter.com/#!/frostfalcon/status/1141910747716284416" TargetMode="External" /><Relationship Id="rId1055" Type="http://schemas.openxmlformats.org/officeDocument/2006/relationships/hyperlink" Target="https://twitter.com/#!/frostfalcon/status/1142273852531101696" TargetMode="External" /><Relationship Id="rId1056" Type="http://schemas.openxmlformats.org/officeDocument/2006/relationships/hyperlink" Target="https://twitter.com/#!/frostfalcon/status/1142637349718974464" TargetMode="External" /><Relationship Id="rId1057" Type="http://schemas.openxmlformats.org/officeDocument/2006/relationships/hyperlink" Target="https://twitter.com/#!/frostfalcon/status/1142996213836292097" TargetMode="External" /><Relationship Id="rId1058" Type="http://schemas.openxmlformats.org/officeDocument/2006/relationships/hyperlink" Target="https://twitter.com/#!/frostfalcon/status/1143360504779292673" TargetMode="External" /><Relationship Id="rId1059" Type="http://schemas.openxmlformats.org/officeDocument/2006/relationships/hyperlink" Target="https://twitter.com/#!/frostfalcon/status/1143730733753569281" TargetMode="External" /><Relationship Id="rId1060" Type="http://schemas.openxmlformats.org/officeDocument/2006/relationships/hyperlink" Target="https://twitter.com/#!/flowermcflowery/status/1140458336158007301" TargetMode="External" /><Relationship Id="rId1061" Type="http://schemas.openxmlformats.org/officeDocument/2006/relationships/hyperlink" Target="https://twitter.com/#!/flowermcflowery/status/1140480845733453824" TargetMode="External" /><Relationship Id="rId1062" Type="http://schemas.openxmlformats.org/officeDocument/2006/relationships/hyperlink" Target="https://twitter.com/#!/flowermcflowery/status/1140819753528729600" TargetMode="External" /><Relationship Id="rId1063" Type="http://schemas.openxmlformats.org/officeDocument/2006/relationships/hyperlink" Target="https://twitter.com/#!/flowermcflowery/status/1140842269664108544" TargetMode="External" /><Relationship Id="rId1064" Type="http://schemas.openxmlformats.org/officeDocument/2006/relationships/hyperlink" Target="https://twitter.com/#!/flowermcflowery/status/1141173008448442368" TargetMode="External" /><Relationship Id="rId1065" Type="http://schemas.openxmlformats.org/officeDocument/2006/relationships/hyperlink" Target="https://twitter.com/#!/flowermcflowery/status/1141195645484556291" TargetMode="External" /><Relationship Id="rId1066" Type="http://schemas.openxmlformats.org/officeDocument/2006/relationships/hyperlink" Target="https://twitter.com/#!/flowermcflowery/status/1141538960394448897" TargetMode="External" /><Relationship Id="rId1067" Type="http://schemas.openxmlformats.org/officeDocument/2006/relationships/hyperlink" Target="https://twitter.com/#!/flowermcflowery/status/1141561611456376833" TargetMode="External" /><Relationship Id="rId1068" Type="http://schemas.openxmlformats.org/officeDocument/2006/relationships/hyperlink" Target="https://twitter.com/#!/flowermcflowery/status/1141897736326770690" TargetMode="External" /><Relationship Id="rId1069" Type="http://schemas.openxmlformats.org/officeDocument/2006/relationships/hyperlink" Target="https://twitter.com/#!/flowermcflowery/status/1141920387996897281" TargetMode="External" /><Relationship Id="rId1070" Type="http://schemas.openxmlformats.org/officeDocument/2006/relationships/hyperlink" Target="https://twitter.com/#!/flowermcflowery/status/1142274634449997824" TargetMode="External" /><Relationship Id="rId1071" Type="http://schemas.openxmlformats.org/officeDocument/2006/relationships/hyperlink" Target="https://twitter.com/#!/flowermcflowery/status/1142296761018359814" TargetMode="External" /><Relationship Id="rId1072" Type="http://schemas.openxmlformats.org/officeDocument/2006/relationships/hyperlink" Target="https://twitter.com/#!/flowermcflowery/status/1142635068784926725" TargetMode="External" /><Relationship Id="rId1073" Type="http://schemas.openxmlformats.org/officeDocument/2006/relationships/hyperlink" Target="https://twitter.com/#!/flowermcflowery/status/1142655426086895622" TargetMode="External" /><Relationship Id="rId1074" Type="http://schemas.openxmlformats.org/officeDocument/2006/relationships/hyperlink" Target="https://twitter.com/#!/flowermcflowery/status/1142989590283739137" TargetMode="External" /><Relationship Id="rId1075" Type="http://schemas.openxmlformats.org/officeDocument/2006/relationships/hyperlink" Target="https://twitter.com/#!/flowermcflowery/status/1143009883010129922" TargetMode="External" /><Relationship Id="rId1076" Type="http://schemas.openxmlformats.org/officeDocument/2006/relationships/hyperlink" Target="https://twitter.com/#!/flowermcflowery/status/1143367215695065089" TargetMode="External" /><Relationship Id="rId1077" Type="http://schemas.openxmlformats.org/officeDocument/2006/relationships/hyperlink" Target="https://twitter.com/#!/flowermcflowery/status/1143387039288528896" TargetMode="External" /><Relationship Id="rId1078" Type="http://schemas.openxmlformats.org/officeDocument/2006/relationships/hyperlink" Target="https://twitter.com/#!/flowermcflowery/status/1143718907083030528" TargetMode="External" /><Relationship Id="rId1079" Type="http://schemas.openxmlformats.org/officeDocument/2006/relationships/hyperlink" Target="https://twitter.com/#!/flowermcflowery/status/1143740232304476160" TargetMode="External" /><Relationship Id="rId1080" Type="http://schemas.openxmlformats.org/officeDocument/2006/relationships/hyperlink" Target="https://twitter.com/#!/flowermcflowery/status/1143740234917543937" TargetMode="External" /><Relationship Id="rId1081" Type="http://schemas.openxmlformats.org/officeDocument/2006/relationships/hyperlink" Target="https://twitter.com/#!/hansmighorst/status/1143741416369090561" TargetMode="External" /><Relationship Id="rId1082" Type="http://schemas.openxmlformats.org/officeDocument/2006/relationships/hyperlink" Target="https://twitter.com/#!/ewe_sen/status/1140485650916859904" TargetMode="External" /><Relationship Id="rId1083" Type="http://schemas.openxmlformats.org/officeDocument/2006/relationships/hyperlink" Target="https://twitter.com/#!/ewe_sen/status/1140837012397707264" TargetMode="External" /><Relationship Id="rId1084" Type="http://schemas.openxmlformats.org/officeDocument/2006/relationships/hyperlink" Target="https://twitter.com/#!/ewe_sen/status/1140843950359453697" TargetMode="External" /><Relationship Id="rId1085" Type="http://schemas.openxmlformats.org/officeDocument/2006/relationships/hyperlink" Target="https://twitter.com/#!/ewe_sen/status/1141191786355810304" TargetMode="External" /><Relationship Id="rId1086" Type="http://schemas.openxmlformats.org/officeDocument/2006/relationships/hyperlink" Target="https://twitter.com/#!/ewe_sen/status/1141205144240979968" TargetMode="External" /><Relationship Id="rId1087" Type="http://schemas.openxmlformats.org/officeDocument/2006/relationships/hyperlink" Target="https://twitter.com/#!/ewe_sen/status/1141272906103578624" TargetMode="External" /><Relationship Id="rId1088" Type="http://schemas.openxmlformats.org/officeDocument/2006/relationships/hyperlink" Target="https://twitter.com/#!/ewe_sen/status/1141553082934988800" TargetMode="External" /><Relationship Id="rId1089" Type="http://schemas.openxmlformats.org/officeDocument/2006/relationships/hyperlink" Target="https://twitter.com/#!/ewe_sen/status/1141559324927389697" TargetMode="External" /><Relationship Id="rId1090" Type="http://schemas.openxmlformats.org/officeDocument/2006/relationships/hyperlink" Target="https://twitter.com/#!/ewe_sen/status/1141576202357862402" TargetMode="External" /><Relationship Id="rId1091" Type="http://schemas.openxmlformats.org/officeDocument/2006/relationships/hyperlink" Target="https://twitter.com/#!/ewe_sen/status/1141735614959591430" TargetMode="External" /><Relationship Id="rId1092" Type="http://schemas.openxmlformats.org/officeDocument/2006/relationships/hyperlink" Target="https://twitter.com/#!/ewe_sen/status/1141924233582239744" TargetMode="External" /><Relationship Id="rId1093" Type="http://schemas.openxmlformats.org/officeDocument/2006/relationships/hyperlink" Target="https://twitter.com/#!/ewe_sen/status/1142301407002812416" TargetMode="External" /><Relationship Id="rId1094" Type="http://schemas.openxmlformats.org/officeDocument/2006/relationships/hyperlink" Target="https://twitter.com/#!/ewe_sen/status/1142671810527240193" TargetMode="External" /><Relationship Id="rId1095" Type="http://schemas.openxmlformats.org/officeDocument/2006/relationships/hyperlink" Target="https://twitter.com/#!/ewe_sen/status/1142751093136343044" TargetMode="External" /><Relationship Id="rId1096" Type="http://schemas.openxmlformats.org/officeDocument/2006/relationships/hyperlink" Target="https://twitter.com/#!/ewe_sen/status/1143014870566096896" TargetMode="External" /><Relationship Id="rId1097" Type="http://schemas.openxmlformats.org/officeDocument/2006/relationships/hyperlink" Target="https://twitter.com/#!/ewe_sen/status/1143018583955369989" TargetMode="External" /><Relationship Id="rId1098" Type="http://schemas.openxmlformats.org/officeDocument/2006/relationships/hyperlink" Target="https://twitter.com/#!/ewe_sen/status/1143370332033564673" TargetMode="External" /><Relationship Id="rId1099" Type="http://schemas.openxmlformats.org/officeDocument/2006/relationships/hyperlink" Target="https://twitter.com/#!/ewe_sen/status/1143380072247652356" TargetMode="External" /><Relationship Id="rId1100" Type="http://schemas.openxmlformats.org/officeDocument/2006/relationships/hyperlink" Target="https://twitter.com/#!/ewe_sen/status/1143742605429096448" TargetMode="External" /><Relationship Id="rId1101" Type="http://schemas.openxmlformats.org/officeDocument/2006/relationships/hyperlink" Target="https://twitter.com/#!/michelinasays/status/1143599531898167297" TargetMode="External" /><Relationship Id="rId1102" Type="http://schemas.openxmlformats.org/officeDocument/2006/relationships/hyperlink" Target="https://twitter.com/#!/john_siddique/status/1143620633340891138" TargetMode="External" /><Relationship Id="rId1103" Type="http://schemas.openxmlformats.org/officeDocument/2006/relationships/hyperlink" Target="https://twitter.com/#!/john_siddique/status/1143742830533316609" TargetMode="External" /><Relationship Id="rId1104" Type="http://schemas.openxmlformats.org/officeDocument/2006/relationships/hyperlink" Target="https://twitter.com/#!/michelinasays/status/1143599531898167297" TargetMode="External" /><Relationship Id="rId1105" Type="http://schemas.openxmlformats.org/officeDocument/2006/relationships/hyperlink" Target="https://twitter.com/#!/michelinasays/status/1143599531898167297" TargetMode="External" /><Relationship Id="rId1106" Type="http://schemas.openxmlformats.org/officeDocument/2006/relationships/hyperlink" Target="https://twitter.com/#!/john_siddique/status/1143620633340891138" TargetMode="External" /><Relationship Id="rId1107" Type="http://schemas.openxmlformats.org/officeDocument/2006/relationships/hyperlink" Target="https://twitter.com/#!/john_siddique/status/1143742830533316609" TargetMode="External" /><Relationship Id="rId1108" Type="http://schemas.openxmlformats.org/officeDocument/2006/relationships/hyperlink" Target="https://twitter.com/#!/john_siddique/status/1140593533591728129" TargetMode="External" /><Relationship Id="rId1109" Type="http://schemas.openxmlformats.org/officeDocument/2006/relationships/hyperlink" Target="https://twitter.com/#!/john_siddique/status/1143620633340891138" TargetMode="External" /><Relationship Id="rId1110" Type="http://schemas.openxmlformats.org/officeDocument/2006/relationships/hyperlink" Target="https://twitter.com/#!/john_siddique/status/1143742830533316609" TargetMode="External" /><Relationship Id="rId1111" Type="http://schemas.openxmlformats.org/officeDocument/2006/relationships/hyperlink" Target="https://twitter.com/#!/singlemahoy/status/1140485088913657856" TargetMode="External" /><Relationship Id="rId1112" Type="http://schemas.openxmlformats.org/officeDocument/2006/relationships/hyperlink" Target="https://twitter.com/#!/singlemahoy/status/1140839301053202432" TargetMode="External" /><Relationship Id="rId1113" Type="http://schemas.openxmlformats.org/officeDocument/2006/relationships/hyperlink" Target="https://twitter.com/#!/singlemahoy/status/1141231254370603008" TargetMode="External" /><Relationship Id="rId1114" Type="http://schemas.openxmlformats.org/officeDocument/2006/relationships/hyperlink" Target="https://twitter.com/#!/singlemahoy/status/1142297465443377152" TargetMode="External" /><Relationship Id="rId1115" Type="http://schemas.openxmlformats.org/officeDocument/2006/relationships/hyperlink" Target="https://twitter.com/#!/singlemahoy/status/1142884230512304128" TargetMode="External" /><Relationship Id="rId1116" Type="http://schemas.openxmlformats.org/officeDocument/2006/relationships/hyperlink" Target="https://twitter.com/#!/singlemahoy/status/1143747727806746624" TargetMode="External" /><Relationship Id="rId1117" Type="http://schemas.openxmlformats.org/officeDocument/2006/relationships/hyperlink" Target="https://twitter.com/#!/jetsetter831/status/1140490945210675201" TargetMode="External" /><Relationship Id="rId1118" Type="http://schemas.openxmlformats.org/officeDocument/2006/relationships/hyperlink" Target="https://twitter.com/#!/jetsetter831/status/1141573207255732224" TargetMode="External" /><Relationship Id="rId1119" Type="http://schemas.openxmlformats.org/officeDocument/2006/relationships/hyperlink" Target="https://twitter.com/#!/jetsetter831/status/1143406364573614080" TargetMode="External" /><Relationship Id="rId1120" Type="http://schemas.openxmlformats.org/officeDocument/2006/relationships/hyperlink" Target="https://twitter.com/#!/jetsetter831/status/1143750391126884352" TargetMode="External" /><Relationship Id="rId1121" Type="http://schemas.openxmlformats.org/officeDocument/2006/relationships/hyperlink" Target="https://twitter.com/#!/gclode/status/1140873959874764801" TargetMode="External" /><Relationship Id="rId1122" Type="http://schemas.openxmlformats.org/officeDocument/2006/relationships/hyperlink" Target="https://twitter.com/#!/gclode/status/1141958345957367808" TargetMode="External" /><Relationship Id="rId1123" Type="http://schemas.openxmlformats.org/officeDocument/2006/relationships/hyperlink" Target="https://twitter.com/#!/gclode/status/1142389788583976961" TargetMode="External" /><Relationship Id="rId1124" Type="http://schemas.openxmlformats.org/officeDocument/2006/relationships/hyperlink" Target="https://twitter.com/#!/gclode/status/1142735250914545664" TargetMode="External" /><Relationship Id="rId1125" Type="http://schemas.openxmlformats.org/officeDocument/2006/relationships/hyperlink" Target="https://twitter.com/#!/gclode/status/1143101235236491265" TargetMode="External" /><Relationship Id="rId1126" Type="http://schemas.openxmlformats.org/officeDocument/2006/relationships/hyperlink" Target="https://twitter.com/#!/gclode/status/1143412498692886528" TargetMode="External" /><Relationship Id="rId1127" Type="http://schemas.openxmlformats.org/officeDocument/2006/relationships/hyperlink" Target="https://twitter.com/#!/gclode/status/1143749442656358400" TargetMode="External" /><Relationship Id="rId1128" Type="http://schemas.openxmlformats.org/officeDocument/2006/relationships/hyperlink" Target="https://twitter.com/#!/gclode/status/1143752012271480833" TargetMode="External" /><Relationship Id="rId1129" Type="http://schemas.openxmlformats.org/officeDocument/2006/relationships/hyperlink" Target="https://twitter.com/#!/cauldronfm/status/1140493553379864576" TargetMode="External" /><Relationship Id="rId1130" Type="http://schemas.openxmlformats.org/officeDocument/2006/relationships/hyperlink" Target="https://twitter.com/#!/cauldronfm/status/1140856036049354752" TargetMode="External" /><Relationship Id="rId1131" Type="http://schemas.openxmlformats.org/officeDocument/2006/relationships/hyperlink" Target="https://twitter.com/#!/cauldronfm/status/1141218516655202305" TargetMode="External" /><Relationship Id="rId1132" Type="http://schemas.openxmlformats.org/officeDocument/2006/relationships/hyperlink" Target="https://twitter.com/#!/cauldronfm/status/1141580181083058176" TargetMode="External" /><Relationship Id="rId1133" Type="http://schemas.openxmlformats.org/officeDocument/2006/relationships/hyperlink" Target="https://twitter.com/#!/cauldronfm/status/1141947644492668929" TargetMode="External" /><Relationship Id="rId1134" Type="http://schemas.openxmlformats.org/officeDocument/2006/relationships/hyperlink" Target="https://twitter.com/#!/cauldronfm/status/1143393857830154240" TargetMode="External" /><Relationship Id="rId1135" Type="http://schemas.openxmlformats.org/officeDocument/2006/relationships/hyperlink" Target="https://twitter.com/#!/cauldronfm/status/1143752633275957248" TargetMode="External" /><Relationship Id="rId1136" Type="http://schemas.openxmlformats.org/officeDocument/2006/relationships/hyperlink" Target="https://twitter.com/#!/greenhay/status/1140497089232687105" TargetMode="External" /><Relationship Id="rId1137" Type="http://schemas.openxmlformats.org/officeDocument/2006/relationships/hyperlink" Target="https://twitter.com/#!/greenhay/status/1140861257567748100" TargetMode="External" /><Relationship Id="rId1138" Type="http://schemas.openxmlformats.org/officeDocument/2006/relationships/hyperlink" Target="https://twitter.com/#!/greenhay/status/1141216662361788416" TargetMode="External" /><Relationship Id="rId1139" Type="http://schemas.openxmlformats.org/officeDocument/2006/relationships/hyperlink" Target="https://twitter.com/#!/greenhay/status/1141577158382407680" TargetMode="External" /><Relationship Id="rId1140" Type="http://schemas.openxmlformats.org/officeDocument/2006/relationships/hyperlink" Target="https://twitter.com/#!/greenhay/status/1141950307015876609" TargetMode="External" /><Relationship Id="rId1141" Type="http://schemas.openxmlformats.org/officeDocument/2006/relationships/hyperlink" Target="https://twitter.com/#!/greenhay/status/1142306216145612800" TargetMode="External" /><Relationship Id="rId1142" Type="http://schemas.openxmlformats.org/officeDocument/2006/relationships/hyperlink" Target="https://twitter.com/#!/greenhay/status/1142651559240597504" TargetMode="External" /><Relationship Id="rId1143" Type="http://schemas.openxmlformats.org/officeDocument/2006/relationships/hyperlink" Target="https://twitter.com/#!/greenhay/status/1143030501944377344" TargetMode="External" /><Relationship Id="rId1144" Type="http://schemas.openxmlformats.org/officeDocument/2006/relationships/hyperlink" Target="https://twitter.com/#!/greenhay/status/1143391874079531008" TargetMode="External" /><Relationship Id="rId1145" Type="http://schemas.openxmlformats.org/officeDocument/2006/relationships/hyperlink" Target="https://twitter.com/#!/greenhay/status/1143761386469617665" TargetMode="External" /><Relationship Id="rId1146" Type="http://schemas.openxmlformats.org/officeDocument/2006/relationships/hyperlink" Target="https://twitter.com/#!/greenhay/status/1143761389078507520" TargetMode="External" /><Relationship Id="rId1147" Type="http://schemas.openxmlformats.org/officeDocument/2006/relationships/hyperlink" Target="https://twitter.com/#!/angelpaty/status/1143024204914126849" TargetMode="External" /><Relationship Id="rId1148" Type="http://schemas.openxmlformats.org/officeDocument/2006/relationships/hyperlink" Target="https://twitter.com/#!/angelpaty/status/1143382606643261440" TargetMode="External" /><Relationship Id="rId1149" Type="http://schemas.openxmlformats.org/officeDocument/2006/relationships/hyperlink" Target="https://twitter.com/#!/angelpaty/status/1143762835333271552" TargetMode="External" /><Relationship Id="rId1150" Type="http://schemas.openxmlformats.org/officeDocument/2006/relationships/hyperlink" Target="https://twitter.com/#!/paolocaramel74/status/1140517196189200384" TargetMode="External" /><Relationship Id="rId1151" Type="http://schemas.openxmlformats.org/officeDocument/2006/relationships/hyperlink" Target="https://twitter.com/#!/paolocaramel74/status/1140882743967961088" TargetMode="External" /><Relationship Id="rId1152" Type="http://schemas.openxmlformats.org/officeDocument/2006/relationships/hyperlink" Target="https://twitter.com/#!/paolocaramel74/status/1140882746081890304" TargetMode="External" /><Relationship Id="rId1153" Type="http://schemas.openxmlformats.org/officeDocument/2006/relationships/hyperlink" Target="https://twitter.com/#!/paolocaramel74/status/1141242493767278592" TargetMode="External" /><Relationship Id="rId1154" Type="http://schemas.openxmlformats.org/officeDocument/2006/relationships/hyperlink" Target="https://twitter.com/#!/paolocaramel74/status/1141578842273767424" TargetMode="External" /><Relationship Id="rId1155" Type="http://schemas.openxmlformats.org/officeDocument/2006/relationships/hyperlink" Target="https://twitter.com/#!/paolocaramel74/status/1141958472583356416" TargetMode="External" /><Relationship Id="rId1156" Type="http://schemas.openxmlformats.org/officeDocument/2006/relationships/hyperlink" Target="https://twitter.com/#!/paolocaramel74/status/1142327426170490882" TargetMode="External" /><Relationship Id="rId1157" Type="http://schemas.openxmlformats.org/officeDocument/2006/relationships/hyperlink" Target="https://twitter.com/#!/paolocaramel74/status/1143052691578294272" TargetMode="External" /><Relationship Id="rId1158" Type="http://schemas.openxmlformats.org/officeDocument/2006/relationships/hyperlink" Target="https://twitter.com/#!/paolocaramel74/status/1143410263476932608" TargetMode="External" /><Relationship Id="rId1159" Type="http://schemas.openxmlformats.org/officeDocument/2006/relationships/hyperlink" Target="https://twitter.com/#!/paolocaramel74/status/1143765766170275840" TargetMode="External" /><Relationship Id="rId1160" Type="http://schemas.openxmlformats.org/officeDocument/2006/relationships/hyperlink" Target="https://twitter.com/#!/richiewindryder/status/1141565651737174017" TargetMode="External" /><Relationship Id="rId1161" Type="http://schemas.openxmlformats.org/officeDocument/2006/relationships/hyperlink" Target="https://twitter.com/#!/richiewindryder/status/1142316733325164544" TargetMode="External" /><Relationship Id="rId1162" Type="http://schemas.openxmlformats.org/officeDocument/2006/relationships/hyperlink" Target="https://twitter.com/#!/richiewindryder/status/1142655057483014145" TargetMode="External" /><Relationship Id="rId1163" Type="http://schemas.openxmlformats.org/officeDocument/2006/relationships/hyperlink" Target="https://twitter.com/#!/richiewindryder/status/1143372104026300417" TargetMode="External" /><Relationship Id="rId1164" Type="http://schemas.openxmlformats.org/officeDocument/2006/relationships/hyperlink" Target="https://twitter.com/#!/richiewindryder/status/1143774247816290304" TargetMode="External" /><Relationship Id="rId1165" Type="http://schemas.openxmlformats.org/officeDocument/2006/relationships/hyperlink" Target="https://twitter.com/#!/ogunbavictor/status/1140528472328044544" TargetMode="External" /><Relationship Id="rId1166" Type="http://schemas.openxmlformats.org/officeDocument/2006/relationships/hyperlink" Target="https://twitter.com/#!/ogunbavictor/status/1140887798091677696" TargetMode="External" /><Relationship Id="rId1167" Type="http://schemas.openxmlformats.org/officeDocument/2006/relationships/hyperlink" Target="https://twitter.com/#!/ogunbavictor/status/1141246843612827649" TargetMode="External" /><Relationship Id="rId1168" Type="http://schemas.openxmlformats.org/officeDocument/2006/relationships/hyperlink" Target="https://twitter.com/#!/ogunbavictor/status/1141619597558214656" TargetMode="External" /><Relationship Id="rId1169" Type="http://schemas.openxmlformats.org/officeDocument/2006/relationships/hyperlink" Target="https://twitter.com/#!/ogunbavictor/status/1141966603581448193" TargetMode="External" /><Relationship Id="rId1170" Type="http://schemas.openxmlformats.org/officeDocument/2006/relationships/hyperlink" Target="https://twitter.com/#!/ogunbavictor/status/1142576869042094080" TargetMode="External" /><Relationship Id="rId1171" Type="http://schemas.openxmlformats.org/officeDocument/2006/relationships/hyperlink" Target="https://twitter.com/#!/ogunbavictor/status/1143063823768670213" TargetMode="External" /><Relationship Id="rId1172" Type="http://schemas.openxmlformats.org/officeDocument/2006/relationships/hyperlink" Target="https://twitter.com/#!/ogunbavictor/status/1143426186103496704" TargetMode="External" /><Relationship Id="rId1173" Type="http://schemas.openxmlformats.org/officeDocument/2006/relationships/hyperlink" Target="https://twitter.com/#!/ogunbavictor/status/1143426188792041473" TargetMode="External" /><Relationship Id="rId1174" Type="http://schemas.openxmlformats.org/officeDocument/2006/relationships/hyperlink" Target="https://twitter.com/#!/ogunbavictor/status/1143788569095311360" TargetMode="External" /><Relationship Id="rId1175" Type="http://schemas.openxmlformats.org/officeDocument/2006/relationships/hyperlink" Target="https://twitter.com/#!/stephduffield/status/1140518463330349056" TargetMode="External" /><Relationship Id="rId1176" Type="http://schemas.openxmlformats.org/officeDocument/2006/relationships/hyperlink" Target="https://twitter.com/#!/stephduffield/status/1140750323742494720" TargetMode="External" /><Relationship Id="rId1177" Type="http://schemas.openxmlformats.org/officeDocument/2006/relationships/hyperlink" Target="https://twitter.com/#!/stephduffield/status/1141402118504370176" TargetMode="External" /><Relationship Id="rId1178" Type="http://schemas.openxmlformats.org/officeDocument/2006/relationships/hyperlink" Target="https://twitter.com/#!/stephduffield/status/1141402120714739712" TargetMode="External" /><Relationship Id="rId1179" Type="http://schemas.openxmlformats.org/officeDocument/2006/relationships/hyperlink" Target="https://twitter.com/#!/stephduffield/status/1143413963406708736" TargetMode="External" /><Relationship Id="rId1180" Type="http://schemas.openxmlformats.org/officeDocument/2006/relationships/hyperlink" Target="https://twitter.com/#!/stephduffield/status/1143793356549439488" TargetMode="External" /><Relationship Id="rId1181" Type="http://schemas.openxmlformats.org/officeDocument/2006/relationships/hyperlink" Target="https://twitter.com/#!/rubinoangelo/status/1140530173638406144" TargetMode="External" /><Relationship Id="rId1182" Type="http://schemas.openxmlformats.org/officeDocument/2006/relationships/hyperlink" Target="https://twitter.com/#!/rubinoangelo/status/1140878267341164545" TargetMode="External" /><Relationship Id="rId1183" Type="http://schemas.openxmlformats.org/officeDocument/2006/relationships/hyperlink" Target="https://twitter.com/#!/rubinoangelo/status/1141612201909706757" TargetMode="External" /><Relationship Id="rId1184" Type="http://schemas.openxmlformats.org/officeDocument/2006/relationships/hyperlink" Target="https://twitter.com/#!/rubinoangelo/status/1141980102927896576" TargetMode="External" /><Relationship Id="rId1185" Type="http://schemas.openxmlformats.org/officeDocument/2006/relationships/hyperlink" Target="https://twitter.com/#!/rubinoangelo/status/1142330767017512960" TargetMode="External" /><Relationship Id="rId1186" Type="http://schemas.openxmlformats.org/officeDocument/2006/relationships/hyperlink" Target="https://twitter.com/#!/rubinoangelo/status/1142725152003612674" TargetMode="External" /><Relationship Id="rId1187" Type="http://schemas.openxmlformats.org/officeDocument/2006/relationships/hyperlink" Target="https://twitter.com/#!/rubinoangelo/status/1143069712990916608" TargetMode="External" /><Relationship Id="rId1188" Type="http://schemas.openxmlformats.org/officeDocument/2006/relationships/hyperlink" Target="https://twitter.com/#!/rubinoangelo/status/1143423180335267840" TargetMode="External" /><Relationship Id="rId1189" Type="http://schemas.openxmlformats.org/officeDocument/2006/relationships/hyperlink" Target="https://twitter.com/#!/rubinoangelo/status/1143793748393906176" TargetMode="External" /><Relationship Id="rId1190" Type="http://schemas.openxmlformats.org/officeDocument/2006/relationships/hyperlink" Target="https://twitter.com/#!/yogatwit/status/1140543292372766721" TargetMode="External" /><Relationship Id="rId1191" Type="http://schemas.openxmlformats.org/officeDocument/2006/relationships/hyperlink" Target="https://twitter.com/#!/yogatwit/status/1140907799402074112" TargetMode="External" /><Relationship Id="rId1192" Type="http://schemas.openxmlformats.org/officeDocument/2006/relationships/hyperlink" Target="https://twitter.com/#!/yogatwit/status/1141269752708419589" TargetMode="External" /><Relationship Id="rId1193" Type="http://schemas.openxmlformats.org/officeDocument/2006/relationships/hyperlink" Target="https://twitter.com/#!/yogatwit/status/1141630139119259649" TargetMode="External" /><Relationship Id="rId1194" Type="http://schemas.openxmlformats.org/officeDocument/2006/relationships/hyperlink" Target="https://twitter.com/#!/yogatwit/status/1142092283128320001" TargetMode="External" /><Relationship Id="rId1195" Type="http://schemas.openxmlformats.org/officeDocument/2006/relationships/hyperlink" Target="https://twitter.com/#!/yogatwit/status/1143089186435526663" TargetMode="External" /><Relationship Id="rId1196" Type="http://schemas.openxmlformats.org/officeDocument/2006/relationships/hyperlink" Target="https://twitter.com/#!/yogatwit/status/1143431509308608513" TargetMode="External" /><Relationship Id="rId1197" Type="http://schemas.openxmlformats.org/officeDocument/2006/relationships/hyperlink" Target="https://twitter.com/#!/yogatwit/status/1143431511300923393" TargetMode="External" /><Relationship Id="rId1198" Type="http://schemas.openxmlformats.org/officeDocument/2006/relationships/hyperlink" Target="https://twitter.com/#!/yogatwit/status/1143444927667306496" TargetMode="External" /><Relationship Id="rId1199" Type="http://schemas.openxmlformats.org/officeDocument/2006/relationships/hyperlink" Target="https://twitter.com/#!/yogatwit/status/1143807489823002624" TargetMode="External" /><Relationship Id="rId1200" Type="http://schemas.openxmlformats.org/officeDocument/2006/relationships/hyperlink" Target="https://twitter.com/#!/meredithleblanc/status/1140568285227827200" TargetMode="External" /><Relationship Id="rId1201" Type="http://schemas.openxmlformats.org/officeDocument/2006/relationships/hyperlink" Target="https://twitter.com/#!/meredithleblanc/status/1140922699289526275" TargetMode="External" /><Relationship Id="rId1202" Type="http://schemas.openxmlformats.org/officeDocument/2006/relationships/hyperlink" Target="https://twitter.com/#!/meredithleblanc/status/1141292350502629376" TargetMode="External" /><Relationship Id="rId1203" Type="http://schemas.openxmlformats.org/officeDocument/2006/relationships/hyperlink" Target="https://twitter.com/#!/meredithleblanc/status/1141292352985714689" TargetMode="External" /><Relationship Id="rId1204" Type="http://schemas.openxmlformats.org/officeDocument/2006/relationships/hyperlink" Target="https://twitter.com/#!/meredithleblanc/status/1142017112782725120" TargetMode="External" /><Relationship Id="rId1205" Type="http://schemas.openxmlformats.org/officeDocument/2006/relationships/hyperlink" Target="https://twitter.com/#!/meredithleblanc/status/1142017115320274945" TargetMode="External" /><Relationship Id="rId1206" Type="http://schemas.openxmlformats.org/officeDocument/2006/relationships/hyperlink" Target="https://twitter.com/#!/meredithleblanc/status/1142389691141853184" TargetMode="External" /><Relationship Id="rId1207" Type="http://schemas.openxmlformats.org/officeDocument/2006/relationships/hyperlink" Target="https://twitter.com/#!/meredithleblanc/status/1142752251414343680" TargetMode="External" /><Relationship Id="rId1208" Type="http://schemas.openxmlformats.org/officeDocument/2006/relationships/hyperlink" Target="https://twitter.com/#!/meredithleblanc/status/1143455150964531200" TargetMode="External" /><Relationship Id="rId1209" Type="http://schemas.openxmlformats.org/officeDocument/2006/relationships/hyperlink" Target="https://twitter.com/#!/meredithleblanc/status/1143825023297212417" TargetMode="External" /><Relationship Id="rId1210" Type="http://schemas.openxmlformats.org/officeDocument/2006/relationships/hyperlink" Target="https://twitter.com/#!/larissahcarlson/status/1140591952456552449" TargetMode="External" /><Relationship Id="rId1211" Type="http://schemas.openxmlformats.org/officeDocument/2006/relationships/hyperlink" Target="https://twitter.com/#!/larissahcarlson/status/1142385913101783041" TargetMode="External" /><Relationship Id="rId1212" Type="http://schemas.openxmlformats.org/officeDocument/2006/relationships/hyperlink" Target="https://twitter.com/#!/larissahcarlson/status/1143119369607757825" TargetMode="External" /><Relationship Id="rId1213" Type="http://schemas.openxmlformats.org/officeDocument/2006/relationships/hyperlink" Target="https://twitter.com/#!/larissahcarlson/status/1143826694748495873" TargetMode="External" /><Relationship Id="rId1214" Type="http://schemas.openxmlformats.org/officeDocument/2006/relationships/hyperlink" Target="https://twitter.com/#!/rshite/status/1140562900853018624" TargetMode="External" /><Relationship Id="rId1215" Type="http://schemas.openxmlformats.org/officeDocument/2006/relationships/hyperlink" Target="https://twitter.com/#!/rshite/status/1141648591171096577" TargetMode="External" /><Relationship Id="rId1216" Type="http://schemas.openxmlformats.org/officeDocument/2006/relationships/hyperlink" Target="https://twitter.com/#!/rshite/status/1142373328889372672" TargetMode="External" /><Relationship Id="rId1217" Type="http://schemas.openxmlformats.org/officeDocument/2006/relationships/hyperlink" Target="https://twitter.com/#!/rshite/status/1142430722159828992" TargetMode="External" /><Relationship Id="rId1218" Type="http://schemas.openxmlformats.org/officeDocument/2006/relationships/hyperlink" Target="https://twitter.com/#!/rshite/status/1142431120501411845" TargetMode="External" /><Relationship Id="rId1219" Type="http://schemas.openxmlformats.org/officeDocument/2006/relationships/hyperlink" Target="https://twitter.com/#!/rshite/status/1142436710883581957" TargetMode="External" /><Relationship Id="rId1220" Type="http://schemas.openxmlformats.org/officeDocument/2006/relationships/hyperlink" Target="https://twitter.com/#!/rshite/status/1142814788679942144" TargetMode="External" /><Relationship Id="rId1221" Type="http://schemas.openxmlformats.org/officeDocument/2006/relationships/hyperlink" Target="https://twitter.com/#!/rshite/status/1143459314855604225" TargetMode="External" /><Relationship Id="rId1222" Type="http://schemas.openxmlformats.org/officeDocument/2006/relationships/hyperlink" Target="https://twitter.com/#!/rshite/status/1143822889310777344" TargetMode="External" /><Relationship Id="rId1223" Type="http://schemas.openxmlformats.org/officeDocument/2006/relationships/hyperlink" Target="https://twitter.com/#!/rshite/status/1143827779902824448" TargetMode="External" /><Relationship Id="rId1224" Type="http://schemas.openxmlformats.org/officeDocument/2006/relationships/hyperlink" Target="https://twitter.com/#!/synergisthealth/status/1140544101068070912" TargetMode="External" /><Relationship Id="rId1225" Type="http://schemas.openxmlformats.org/officeDocument/2006/relationships/hyperlink" Target="https://twitter.com/#!/synergisthealth/status/1140748433575124993" TargetMode="External" /><Relationship Id="rId1226" Type="http://schemas.openxmlformats.org/officeDocument/2006/relationships/hyperlink" Target="https://twitter.com/#!/synergisthealth/status/1141245416450605056" TargetMode="External" /><Relationship Id="rId1227" Type="http://schemas.openxmlformats.org/officeDocument/2006/relationships/hyperlink" Target="https://twitter.com/#!/synergisthealth/status/1141283423404736512" TargetMode="External" /><Relationship Id="rId1228" Type="http://schemas.openxmlformats.org/officeDocument/2006/relationships/hyperlink" Target="https://twitter.com/#!/synergisthealth/status/1141447701344579585" TargetMode="External" /><Relationship Id="rId1229" Type="http://schemas.openxmlformats.org/officeDocument/2006/relationships/hyperlink" Target="https://twitter.com/#!/synergisthealth/status/1141632303749144577" TargetMode="External" /><Relationship Id="rId1230" Type="http://schemas.openxmlformats.org/officeDocument/2006/relationships/hyperlink" Target="https://twitter.com/#!/synergisthealth/status/1141723490413735937" TargetMode="External" /><Relationship Id="rId1231" Type="http://schemas.openxmlformats.org/officeDocument/2006/relationships/hyperlink" Target="https://twitter.com/#!/synergisthealth/status/1141954530482855937" TargetMode="External" /><Relationship Id="rId1232" Type="http://schemas.openxmlformats.org/officeDocument/2006/relationships/hyperlink" Target="https://twitter.com/#!/synergisthealth/status/1141985859157278721" TargetMode="External" /><Relationship Id="rId1233" Type="http://schemas.openxmlformats.org/officeDocument/2006/relationships/hyperlink" Target="https://twitter.com/#!/synergisthealth/status/1142362761558499329" TargetMode="External" /><Relationship Id="rId1234" Type="http://schemas.openxmlformats.org/officeDocument/2006/relationships/hyperlink" Target="https://twitter.com/#!/synergisthealth/status/1142388690703933440" TargetMode="External" /><Relationship Id="rId1235" Type="http://schemas.openxmlformats.org/officeDocument/2006/relationships/hyperlink" Target="https://twitter.com/#!/synergisthealth/status/1142710436510326784" TargetMode="External" /><Relationship Id="rId1236" Type="http://schemas.openxmlformats.org/officeDocument/2006/relationships/hyperlink" Target="https://twitter.com/#!/synergisthealth/status/1142735979075129344" TargetMode="External" /><Relationship Id="rId1237" Type="http://schemas.openxmlformats.org/officeDocument/2006/relationships/hyperlink" Target="https://twitter.com/#!/synergisthealth/status/1143080965582942209" TargetMode="External" /><Relationship Id="rId1238" Type="http://schemas.openxmlformats.org/officeDocument/2006/relationships/hyperlink" Target="https://twitter.com/#!/synergisthealth/status/1143108039198642176" TargetMode="External" /><Relationship Id="rId1239" Type="http://schemas.openxmlformats.org/officeDocument/2006/relationships/hyperlink" Target="https://twitter.com/#!/synergisthealth/status/1143459479213629440" TargetMode="External" /><Relationship Id="rId1240" Type="http://schemas.openxmlformats.org/officeDocument/2006/relationships/hyperlink" Target="https://twitter.com/#!/synergisthealth/status/1143804190839304192" TargetMode="External" /><Relationship Id="rId1241" Type="http://schemas.openxmlformats.org/officeDocument/2006/relationships/hyperlink" Target="https://twitter.com/#!/synergisthealth/status/1143830510495387648" TargetMode="External" /><Relationship Id="rId1242" Type="http://schemas.openxmlformats.org/officeDocument/2006/relationships/hyperlink" Target="https://twitter.com/#!/soulsonicluv/status/1140714737568628736" TargetMode="External" /><Relationship Id="rId1243" Type="http://schemas.openxmlformats.org/officeDocument/2006/relationships/hyperlink" Target="https://twitter.com/#!/soulsonicluv/status/1140950372304879616" TargetMode="External" /><Relationship Id="rId1244" Type="http://schemas.openxmlformats.org/officeDocument/2006/relationships/hyperlink" Target="https://twitter.com/#!/soulsonicluv/status/1141118288472051712" TargetMode="External" /><Relationship Id="rId1245" Type="http://schemas.openxmlformats.org/officeDocument/2006/relationships/hyperlink" Target="https://twitter.com/#!/soulsonicluv/status/1141678727899648000" TargetMode="External" /><Relationship Id="rId1246" Type="http://schemas.openxmlformats.org/officeDocument/2006/relationships/hyperlink" Target="https://twitter.com/#!/soulsonicluv/status/1142402410205204482" TargetMode="External" /><Relationship Id="rId1247" Type="http://schemas.openxmlformats.org/officeDocument/2006/relationships/hyperlink" Target="https://twitter.com/#!/soulsonicluv/status/1142772984022622208" TargetMode="External" /><Relationship Id="rId1248" Type="http://schemas.openxmlformats.org/officeDocument/2006/relationships/hyperlink" Target="https://twitter.com/#!/soulsonicluv/status/1143283873909919745" TargetMode="External" /><Relationship Id="rId1249" Type="http://schemas.openxmlformats.org/officeDocument/2006/relationships/hyperlink" Target="https://twitter.com/#!/soulsonicluv/status/1143486652653817858" TargetMode="External" /><Relationship Id="rId1250" Type="http://schemas.openxmlformats.org/officeDocument/2006/relationships/hyperlink" Target="https://twitter.com/#!/soulsonicluv/status/1143486656806178816" TargetMode="External" /><Relationship Id="rId1251" Type="http://schemas.openxmlformats.org/officeDocument/2006/relationships/hyperlink" Target="https://twitter.com/#!/soulsonicluv/status/1143833219915116545" TargetMode="External" /><Relationship Id="rId1252" Type="http://schemas.openxmlformats.org/officeDocument/2006/relationships/hyperlink" Target="https://twitter.com/#!/ozbubble/status/1140624220147204097" TargetMode="External" /><Relationship Id="rId1253" Type="http://schemas.openxmlformats.org/officeDocument/2006/relationships/hyperlink" Target="https://twitter.com/#!/ozbubble/status/1140624542332624896" TargetMode="External" /><Relationship Id="rId1254" Type="http://schemas.openxmlformats.org/officeDocument/2006/relationships/hyperlink" Target="https://twitter.com/#!/ozbubble/status/1141825260653670400" TargetMode="External" /><Relationship Id="rId1255" Type="http://schemas.openxmlformats.org/officeDocument/2006/relationships/hyperlink" Target="https://twitter.com/#!/ozbubble/status/1143525405808185344" TargetMode="External" /><Relationship Id="rId1256" Type="http://schemas.openxmlformats.org/officeDocument/2006/relationships/hyperlink" Target="https://twitter.com/#!/ozbubble/status/1143859206686068736" TargetMode="External" /><Relationship Id="rId1257" Type="http://schemas.openxmlformats.org/officeDocument/2006/relationships/hyperlink" Target="https://twitter.com/#!/fit4retirement/status/1140603339467456513" TargetMode="External" /><Relationship Id="rId1258" Type="http://schemas.openxmlformats.org/officeDocument/2006/relationships/hyperlink" Target="https://twitter.com/#!/fit4retirement/status/1143861864100532227" TargetMode="External" /><Relationship Id="rId1259" Type="http://schemas.openxmlformats.org/officeDocument/2006/relationships/hyperlink" Target="https://twitter.com/#!/kevinblisscoach/status/1140603430303494145" TargetMode="External" /><Relationship Id="rId1260" Type="http://schemas.openxmlformats.org/officeDocument/2006/relationships/hyperlink" Target="https://twitter.com/#!/kevinblisscoach/status/1140959146679754752" TargetMode="External" /><Relationship Id="rId1261" Type="http://schemas.openxmlformats.org/officeDocument/2006/relationships/hyperlink" Target="https://twitter.com/#!/kevinblisscoach/status/1141331948104585216" TargetMode="External" /><Relationship Id="rId1262" Type="http://schemas.openxmlformats.org/officeDocument/2006/relationships/hyperlink" Target="https://twitter.com/#!/kevinblisscoach/status/1141471354840965120" TargetMode="External" /><Relationship Id="rId1263" Type="http://schemas.openxmlformats.org/officeDocument/2006/relationships/hyperlink" Target="https://twitter.com/#!/kevinblisscoach/status/1141684200921190401" TargetMode="External" /><Relationship Id="rId1264" Type="http://schemas.openxmlformats.org/officeDocument/2006/relationships/hyperlink" Target="https://twitter.com/#!/kevinblisscoach/status/1141828211459760128" TargetMode="External" /><Relationship Id="rId1265" Type="http://schemas.openxmlformats.org/officeDocument/2006/relationships/hyperlink" Target="https://twitter.com/#!/kevinblisscoach/status/1142052240519077888" TargetMode="External" /><Relationship Id="rId1266" Type="http://schemas.openxmlformats.org/officeDocument/2006/relationships/hyperlink" Target="https://twitter.com/#!/kevinblisscoach/status/1142167705069350912" TargetMode="External" /><Relationship Id="rId1267" Type="http://schemas.openxmlformats.org/officeDocument/2006/relationships/hyperlink" Target="https://twitter.com/#!/kevinblisscoach/status/1142408753557336065" TargetMode="External" /><Relationship Id="rId1268" Type="http://schemas.openxmlformats.org/officeDocument/2006/relationships/hyperlink" Target="https://twitter.com/#!/kevinblisscoach/status/1142765446929604609" TargetMode="External" /><Relationship Id="rId1269" Type="http://schemas.openxmlformats.org/officeDocument/2006/relationships/hyperlink" Target="https://twitter.com/#!/kevinblisscoach/status/1143130495145824258" TargetMode="External" /><Relationship Id="rId1270" Type="http://schemas.openxmlformats.org/officeDocument/2006/relationships/hyperlink" Target="https://twitter.com/#!/kevinblisscoach/status/1143282180749058049" TargetMode="External" /><Relationship Id="rId1271" Type="http://schemas.openxmlformats.org/officeDocument/2006/relationships/hyperlink" Target="https://twitter.com/#!/kevinblisscoach/status/1143507173558800386" TargetMode="External" /><Relationship Id="rId1272" Type="http://schemas.openxmlformats.org/officeDocument/2006/relationships/hyperlink" Target="https://twitter.com/#!/kevinblisscoach/status/1143862225091739648" TargetMode="External" /><Relationship Id="rId1273" Type="http://schemas.openxmlformats.org/officeDocument/2006/relationships/hyperlink" Target="https://twitter.com/#!/kevinblisscoach/status/1143862233450987520" TargetMode="External" /><Relationship Id="rId1274" Type="http://schemas.openxmlformats.org/officeDocument/2006/relationships/hyperlink" Target="https://twitter.com/#!/sincerestself/status/1140557399230537728" TargetMode="External" /><Relationship Id="rId1275" Type="http://schemas.openxmlformats.org/officeDocument/2006/relationships/hyperlink" Target="https://twitter.com/#!/sincerestself/status/1141650808393498627" TargetMode="External" /><Relationship Id="rId1276" Type="http://schemas.openxmlformats.org/officeDocument/2006/relationships/hyperlink" Target="https://twitter.com/#!/sincerestself/status/1143862811317006336" TargetMode="External" /><Relationship Id="rId1277" Type="http://schemas.openxmlformats.org/officeDocument/2006/relationships/hyperlink" Target="https://twitter.com/#!/garysanderspdx/status/1140503981518553088" TargetMode="External" /><Relationship Id="rId1278" Type="http://schemas.openxmlformats.org/officeDocument/2006/relationships/hyperlink" Target="https://twitter.com/#!/garysanderspdx/status/1140640489302978561" TargetMode="External" /><Relationship Id="rId1279" Type="http://schemas.openxmlformats.org/officeDocument/2006/relationships/hyperlink" Target="https://twitter.com/#!/garysanderspdx/status/1140648106565857280" TargetMode="External" /><Relationship Id="rId1280" Type="http://schemas.openxmlformats.org/officeDocument/2006/relationships/hyperlink" Target="https://twitter.com/#!/garysanderspdx/status/1141119511594057728" TargetMode="External" /><Relationship Id="rId1281" Type="http://schemas.openxmlformats.org/officeDocument/2006/relationships/hyperlink" Target="https://twitter.com/#!/garysanderspdx/status/1141184781570338816" TargetMode="External" /><Relationship Id="rId1282" Type="http://schemas.openxmlformats.org/officeDocument/2006/relationships/hyperlink" Target="https://twitter.com/#!/garysanderspdx/status/1141285809959477248" TargetMode="External" /><Relationship Id="rId1283" Type="http://schemas.openxmlformats.org/officeDocument/2006/relationships/hyperlink" Target="https://twitter.com/#!/garysanderspdx/status/1141480449283244033" TargetMode="External" /><Relationship Id="rId1284" Type="http://schemas.openxmlformats.org/officeDocument/2006/relationships/hyperlink" Target="https://twitter.com/#!/garysanderspdx/status/1141486073446461440" TargetMode="External" /><Relationship Id="rId1285" Type="http://schemas.openxmlformats.org/officeDocument/2006/relationships/hyperlink" Target="https://twitter.com/#!/garysanderspdx/status/1141751606746083328" TargetMode="External" /><Relationship Id="rId1286" Type="http://schemas.openxmlformats.org/officeDocument/2006/relationships/hyperlink" Target="https://twitter.com/#!/garysanderspdx/status/1141800115943792641" TargetMode="External" /><Relationship Id="rId1287" Type="http://schemas.openxmlformats.org/officeDocument/2006/relationships/hyperlink" Target="https://twitter.com/#!/garysanderspdx/status/1142208333002104832" TargetMode="External" /><Relationship Id="rId1288" Type="http://schemas.openxmlformats.org/officeDocument/2006/relationships/hyperlink" Target="https://twitter.com/#!/garysanderspdx/status/1142882904072024064" TargetMode="External" /><Relationship Id="rId1289" Type="http://schemas.openxmlformats.org/officeDocument/2006/relationships/hyperlink" Target="https://twitter.com/#!/garysanderspdx/status/1143099623424180224" TargetMode="External" /><Relationship Id="rId1290" Type="http://schemas.openxmlformats.org/officeDocument/2006/relationships/hyperlink" Target="https://twitter.com/#!/garysanderspdx/status/1143166267479584768" TargetMode="External" /><Relationship Id="rId1291" Type="http://schemas.openxmlformats.org/officeDocument/2006/relationships/hyperlink" Target="https://twitter.com/#!/garysanderspdx/status/1143270900126515200" TargetMode="External" /><Relationship Id="rId1292" Type="http://schemas.openxmlformats.org/officeDocument/2006/relationships/hyperlink" Target="https://twitter.com/#!/garysanderspdx/status/1143275079121293312" TargetMode="External" /><Relationship Id="rId1293" Type="http://schemas.openxmlformats.org/officeDocument/2006/relationships/hyperlink" Target="https://twitter.com/#!/duanetoops/status/1141158691577765889" TargetMode="External" /><Relationship Id="rId1294" Type="http://schemas.openxmlformats.org/officeDocument/2006/relationships/hyperlink" Target="https://twitter.com/#!/duanetoops/status/1141797660611006467" TargetMode="External" /><Relationship Id="rId1295" Type="http://schemas.openxmlformats.org/officeDocument/2006/relationships/hyperlink" Target="https://twitter.com/#!/projectmindness/status/1141116671643607040" TargetMode="External" /><Relationship Id="rId1296" Type="http://schemas.openxmlformats.org/officeDocument/2006/relationships/hyperlink" Target="https://twitter.com/#!/projectmindness/status/1141116671643607040" TargetMode="External" /><Relationship Id="rId1297" Type="http://schemas.openxmlformats.org/officeDocument/2006/relationships/hyperlink" Target="https://twitter.com/#!/projectmindness/status/1142917567058780160" TargetMode="External" /><Relationship Id="rId1298" Type="http://schemas.openxmlformats.org/officeDocument/2006/relationships/hyperlink" Target="https://twitter.com/#!/projectmindness/status/1143840092995411968" TargetMode="External" /><Relationship Id="rId1299" Type="http://schemas.openxmlformats.org/officeDocument/2006/relationships/hyperlink" Target="https://twitter.com/#!/duanetoops/status/1143864857994899456" TargetMode="External" /><Relationship Id="rId1300" Type="http://schemas.openxmlformats.org/officeDocument/2006/relationships/hyperlink" Target="https://twitter.com/#!/duanetoops/status/1141158691577765889" TargetMode="External" /><Relationship Id="rId1301" Type="http://schemas.openxmlformats.org/officeDocument/2006/relationships/hyperlink" Target="https://twitter.com/#!/duanetoops/status/1141797660611006467" TargetMode="External" /><Relationship Id="rId1302" Type="http://schemas.openxmlformats.org/officeDocument/2006/relationships/hyperlink" Target="https://twitter.com/#!/duanetoops/status/1143864857994899456" TargetMode="External" /><Relationship Id="rId1303" Type="http://schemas.openxmlformats.org/officeDocument/2006/relationships/hyperlink" Target="https://twitter.com/#!/cerezaa/status/1140612272353447938" TargetMode="External" /><Relationship Id="rId1304" Type="http://schemas.openxmlformats.org/officeDocument/2006/relationships/hyperlink" Target="https://twitter.com/#!/cerezaa/status/1140612275369209856" TargetMode="External" /><Relationship Id="rId1305" Type="http://schemas.openxmlformats.org/officeDocument/2006/relationships/hyperlink" Target="https://twitter.com/#!/cerezaa/status/1140972645552275456" TargetMode="External" /><Relationship Id="rId1306" Type="http://schemas.openxmlformats.org/officeDocument/2006/relationships/hyperlink" Target="https://twitter.com/#!/cerezaa/status/1140979957088210947" TargetMode="External" /><Relationship Id="rId1307" Type="http://schemas.openxmlformats.org/officeDocument/2006/relationships/hyperlink" Target="https://twitter.com/#!/cerezaa/status/1141012848467836928" TargetMode="External" /><Relationship Id="rId1308" Type="http://schemas.openxmlformats.org/officeDocument/2006/relationships/hyperlink" Target="https://twitter.com/#!/cerezaa/status/1141103324298481665" TargetMode="External" /><Relationship Id="rId1309" Type="http://schemas.openxmlformats.org/officeDocument/2006/relationships/hyperlink" Target="https://twitter.com/#!/cerezaa/status/1141218533197504512" TargetMode="External" /><Relationship Id="rId1310" Type="http://schemas.openxmlformats.org/officeDocument/2006/relationships/hyperlink" Target="https://twitter.com/#!/cerezaa/status/1141346408290586629" TargetMode="External" /><Relationship Id="rId1311" Type="http://schemas.openxmlformats.org/officeDocument/2006/relationships/hyperlink" Target="https://twitter.com/#!/cerezaa/status/1141379898776289280" TargetMode="External" /><Relationship Id="rId1312" Type="http://schemas.openxmlformats.org/officeDocument/2006/relationships/hyperlink" Target="https://twitter.com/#!/cerezaa/status/1141382226233327623" TargetMode="External" /><Relationship Id="rId1313" Type="http://schemas.openxmlformats.org/officeDocument/2006/relationships/hyperlink" Target="https://twitter.com/#!/cerezaa/status/1142465708808269825" TargetMode="External" /><Relationship Id="rId1314" Type="http://schemas.openxmlformats.org/officeDocument/2006/relationships/hyperlink" Target="https://twitter.com/#!/cerezaa/status/1142795743486332929" TargetMode="External" /><Relationship Id="rId1315" Type="http://schemas.openxmlformats.org/officeDocument/2006/relationships/hyperlink" Target="https://twitter.com/#!/cerezaa/status/1142809759050977282" TargetMode="External" /><Relationship Id="rId1316" Type="http://schemas.openxmlformats.org/officeDocument/2006/relationships/hyperlink" Target="https://twitter.com/#!/cerezaa/status/1142819906011840512" TargetMode="External" /><Relationship Id="rId1317" Type="http://schemas.openxmlformats.org/officeDocument/2006/relationships/hyperlink" Target="https://twitter.com/#!/cerezaa/status/1142838085949902848" TargetMode="External" /><Relationship Id="rId1318" Type="http://schemas.openxmlformats.org/officeDocument/2006/relationships/hyperlink" Target="https://twitter.com/#!/cerezaa/status/1143379827132530693" TargetMode="External" /><Relationship Id="rId1319" Type="http://schemas.openxmlformats.org/officeDocument/2006/relationships/hyperlink" Target="https://twitter.com/#!/cerezaa/status/1143493502061297664" TargetMode="External" /><Relationship Id="rId1320" Type="http://schemas.openxmlformats.org/officeDocument/2006/relationships/hyperlink" Target="https://twitter.com/#!/cerezaa/status/1143503230787149824" TargetMode="External" /><Relationship Id="rId1321" Type="http://schemas.openxmlformats.org/officeDocument/2006/relationships/hyperlink" Target="https://twitter.com/#!/cerezaa/status/1143585559270395904" TargetMode="External" /><Relationship Id="rId1322" Type="http://schemas.openxmlformats.org/officeDocument/2006/relationships/hyperlink" Target="https://twitter.com/#!/cerezaa/status/1143585698382938117" TargetMode="External" /><Relationship Id="rId1323" Type="http://schemas.openxmlformats.org/officeDocument/2006/relationships/hyperlink" Target="https://twitter.com/#!/cerezaa/status/1143590002527330304" TargetMode="External" /><Relationship Id="rId1324" Type="http://schemas.openxmlformats.org/officeDocument/2006/relationships/hyperlink" Target="https://twitter.com/#!/cerezaa/status/1143661418165592065" TargetMode="External" /><Relationship Id="rId1325" Type="http://schemas.openxmlformats.org/officeDocument/2006/relationships/hyperlink" Target="https://twitter.com/#!/cerezaa/status/1143864918623444992" TargetMode="External" /><Relationship Id="rId1326" Type="http://schemas.openxmlformats.org/officeDocument/2006/relationships/hyperlink" Target="https://twitter.com/#!/patvbela/status/1141052486779899904" TargetMode="External" /><Relationship Id="rId1327" Type="http://schemas.openxmlformats.org/officeDocument/2006/relationships/hyperlink" Target="https://twitter.com/#!/insighttimer/status/1141087756870803458" TargetMode="External" /><Relationship Id="rId1328" Type="http://schemas.openxmlformats.org/officeDocument/2006/relationships/hyperlink" Target="https://twitter.com/#!/calmworks/status/1141376236054286336" TargetMode="External" /><Relationship Id="rId1329" Type="http://schemas.openxmlformats.org/officeDocument/2006/relationships/hyperlink" Target="https://twitter.com/#!/ajbicat/status/1140522093290741766" TargetMode="External" /><Relationship Id="rId1330" Type="http://schemas.openxmlformats.org/officeDocument/2006/relationships/hyperlink" Target="https://twitter.com/#!/ajbicat/status/1140886135767388160" TargetMode="External" /><Relationship Id="rId1331" Type="http://schemas.openxmlformats.org/officeDocument/2006/relationships/hyperlink" Target="https://twitter.com/#!/ajbicat/status/1141249860085014528" TargetMode="External" /><Relationship Id="rId1332" Type="http://schemas.openxmlformats.org/officeDocument/2006/relationships/hyperlink" Target="https://twitter.com/#!/ajbicat/status/1141608085275807744" TargetMode="External" /><Relationship Id="rId1333" Type="http://schemas.openxmlformats.org/officeDocument/2006/relationships/hyperlink" Target="https://twitter.com/#!/ajbicat/status/1141979835897565185" TargetMode="External" /><Relationship Id="rId1334" Type="http://schemas.openxmlformats.org/officeDocument/2006/relationships/hyperlink" Target="https://twitter.com/#!/ajbicat/status/1143060266889781248" TargetMode="External" /><Relationship Id="rId1335" Type="http://schemas.openxmlformats.org/officeDocument/2006/relationships/hyperlink" Target="https://twitter.com/#!/ajbicat/status/1143421922991960065" TargetMode="External" /><Relationship Id="rId1336" Type="http://schemas.openxmlformats.org/officeDocument/2006/relationships/hyperlink" Target="https://twitter.com/#!/ajbicat/status/1143787825688502273" TargetMode="External" /><Relationship Id="rId1337" Type="http://schemas.openxmlformats.org/officeDocument/2006/relationships/hyperlink" Target="https://twitter.com/#!/calmworks/status/1141371820723056640" TargetMode="External" /><Relationship Id="rId1338" Type="http://schemas.openxmlformats.org/officeDocument/2006/relationships/hyperlink" Target="https://twitter.com/#!/calmworks/status/1143865927789887488" TargetMode="External" /><Relationship Id="rId1339" Type="http://schemas.openxmlformats.org/officeDocument/2006/relationships/hyperlink" Target="https://twitter.com/#!/calmworks/status/1141371820723056640" TargetMode="External" /><Relationship Id="rId1340" Type="http://schemas.openxmlformats.org/officeDocument/2006/relationships/hyperlink" Target="https://twitter.com/#!/calmworks/status/1141376174192566272" TargetMode="External" /><Relationship Id="rId1341" Type="http://schemas.openxmlformats.org/officeDocument/2006/relationships/hyperlink" Target="https://twitter.com/#!/calmworks/status/1141376236054286336" TargetMode="External" /><Relationship Id="rId1342" Type="http://schemas.openxmlformats.org/officeDocument/2006/relationships/hyperlink" Target="https://twitter.com/#!/calmworks/status/1143865927789887488" TargetMode="External" /><Relationship Id="rId1343" Type="http://schemas.openxmlformats.org/officeDocument/2006/relationships/hyperlink" Target="https://twitter.com/#!/ascensionasana/status/1140585346775699457" TargetMode="External" /><Relationship Id="rId1344" Type="http://schemas.openxmlformats.org/officeDocument/2006/relationships/hyperlink" Target="https://twitter.com/#!/ascensionasana/status/1140644726468567041" TargetMode="External" /><Relationship Id="rId1345" Type="http://schemas.openxmlformats.org/officeDocument/2006/relationships/hyperlink" Target="https://twitter.com/#!/ascensionasana/status/1140950006817366016" TargetMode="External" /><Relationship Id="rId1346" Type="http://schemas.openxmlformats.org/officeDocument/2006/relationships/hyperlink" Target="https://twitter.com/#!/ascensionasana/status/1140980565031604224" TargetMode="External" /><Relationship Id="rId1347" Type="http://schemas.openxmlformats.org/officeDocument/2006/relationships/hyperlink" Target="https://twitter.com/#!/ascensionasana/status/1141652351104638976" TargetMode="External" /><Relationship Id="rId1348" Type="http://schemas.openxmlformats.org/officeDocument/2006/relationships/hyperlink" Target="https://twitter.com/#!/ascensionasana/status/1142250281939324928" TargetMode="External" /><Relationship Id="rId1349" Type="http://schemas.openxmlformats.org/officeDocument/2006/relationships/hyperlink" Target="https://twitter.com/#!/ascensionasana/status/1142953710621827072" TargetMode="External" /><Relationship Id="rId1350" Type="http://schemas.openxmlformats.org/officeDocument/2006/relationships/hyperlink" Target="https://twitter.com/#!/ascensionasana/status/1143326803823435776" TargetMode="External" /><Relationship Id="rId1351" Type="http://schemas.openxmlformats.org/officeDocument/2006/relationships/hyperlink" Target="https://twitter.com/#!/ascensionasana/status/1143469478073602053" TargetMode="External" /><Relationship Id="rId1352" Type="http://schemas.openxmlformats.org/officeDocument/2006/relationships/hyperlink" Target="https://twitter.com/#!/ascensionasana/status/1143496750713335813" TargetMode="External" /><Relationship Id="rId1353" Type="http://schemas.openxmlformats.org/officeDocument/2006/relationships/hyperlink" Target="https://twitter.com/#!/ascensionasana/status/1143530152283893762" TargetMode="External" /><Relationship Id="rId1354" Type="http://schemas.openxmlformats.org/officeDocument/2006/relationships/hyperlink" Target="https://twitter.com/#!/ascensionasana/status/1143836548472832002" TargetMode="External" /><Relationship Id="rId1355" Type="http://schemas.openxmlformats.org/officeDocument/2006/relationships/hyperlink" Target="https://twitter.com/#!/ascensionasana/status/1143866211245019138" TargetMode="External" /><Relationship Id="rId1356" Type="http://schemas.openxmlformats.org/officeDocument/2006/relationships/hyperlink" Target="https://twitter.com/#!/kamma61/status/1141478759523971072" TargetMode="External" /><Relationship Id="rId1357" Type="http://schemas.openxmlformats.org/officeDocument/2006/relationships/hyperlink" Target="https://twitter.com/#!/kamma61/status/1141648289240010752" TargetMode="External" /><Relationship Id="rId1358" Type="http://schemas.openxmlformats.org/officeDocument/2006/relationships/hyperlink" Target="https://twitter.com/#!/kamma61/status/1142386560370741249" TargetMode="External" /><Relationship Id="rId1359" Type="http://schemas.openxmlformats.org/officeDocument/2006/relationships/hyperlink" Target="https://twitter.com/#!/kamma61/status/1142394341798735872" TargetMode="External" /><Relationship Id="rId1360" Type="http://schemas.openxmlformats.org/officeDocument/2006/relationships/hyperlink" Target="https://twitter.com/#!/kamma61/status/1142710470475784192" TargetMode="External" /><Relationship Id="rId1361" Type="http://schemas.openxmlformats.org/officeDocument/2006/relationships/hyperlink" Target="https://twitter.com/#!/kamma61/status/1142710475366363137" TargetMode="External" /><Relationship Id="rId1362" Type="http://schemas.openxmlformats.org/officeDocument/2006/relationships/hyperlink" Target="https://twitter.com/#!/kamma61/status/1143273921745080320" TargetMode="External" /><Relationship Id="rId1363" Type="http://schemas.openxmlformats.org/officeDocument/2006/relationships/hyperlink" Target="https://twitter.com/#!/kamma61/status/1143476354647650304" TargetMode="External" /><Relationship Id="rId1364" Type="http://schemas.openxmlformats.org/officeDocument/2006/relationships/hyperlink" Target="https://twitter.com/#!/kamma61/status/1143866506976976896" TargetMode="External" /><Relationship Id="rId1365" Type="http://schemas.openxmlformats.org/officeDocument/2006/relationships/hyperlink" Target="https://twitter.com/#!/garforlock/status/1140587998322364416" TargetMode="External" /><Relationship Id="rId1366" Type="http://schemas.openxmlformats.org/officeDocument/2006/relationships/hyperlink" Target="https://twitter.com/#!/garforlock/status/1140591952062111744" TargetMode="External" /><Relationship Id="rId1367" Type="http://schemas.openxmlformats.org/officeDocument/2006/relationships/hyperlink" Target="https://twitter.com/#!/garforlock/status/1140949452808527872" TargetMode="External" /><Relationship Id="rId1368" Type="http://schemas.openxmlformats.org/officeDocument/2006/relationships/hyperlink" Target="https://twitter.com/#!/garforlock/status/1141316098387660800" TargetMode="External" /><Relationship Id="rId1369" Type="http://schemas.openxmlformats.org/officeDocument/2006/relationships/hyperlink" Target="https://twitter.com/#!/garforlock/status/1141674846339780610" TargetMode="External" /><Relationship Id="rId1370" Type="http://schemas.openxmlformats.org/officeDocument/2006/relationships/hyperlink" Target="https://twitter.com/#!/garforlock/status/1142047770347364352" TargetMode="External" /><Relationship Id="rId1371" Type="http://schemas.openxmlformats.org/officeDocument/2006/relationships/hyperlink" Target="https://twitter.com/#!/garforlock/status/1142997852601196544" TargetMode="External" /><Relationship Id="rId1372" Type="http://schemas.openxmlformats.org/officeDocument/2006/relationships/hyperlink" Target="https://twitter.com/#!/garforlock/status/1143490731325050882" TargetMode="External" /><Relationship Id="rId1373" Type="http://schemas.openxmlformats.org/officeDocument/2006/relationships/hyperlink" Target="https://twitter.com/#!/garforlock/status/1143869890123579395" TargetMode="External" /><Relationship Id="rId1374" Type="http://schemas.openxmlformats.org/officeDocument/2006/relationships/hyperlink" Target="https://twitter.com/#!/nyarlathotep42/status/1140406993653358592" TargetMode="External" /><Relationship Id="rId1375" Type="http://schemas.openxmlformats.org/officeDocument/2006/relationships/hyperlink" Target="https://twitter.com/#!/nyarlathotep42/status/1143870414604517376" TargetMode="External" /><Relationship Id="rId1376" Type="http://schemas.openxmlformats.org/officeDocument/2006/relationships/hyperlink" Target="https://twitter.com/#!/butterflysnrida/status/1140550957601656832" TargetMode="External" /><Relationship Id="rId1377" Type="http://schemas.openxmlformats.org/officeDocument/2006/relationships/hyperlink" Target="https://twitter.com/#!/butterflysnrida/status/1141358286664376322" TargetMode="External" /><Relationship Id="rId1378" Type="http://schemas.openxmlformats.org/officeDocument/2006/relationships/hyperlink" Target="https://twitter.com/#!/butterflysnrida/status/1141630092927332352" TargetMode="External" /><Relationship Id="rId1379" Type="http://schemas.openxmlformats.org/officeDocument/2006/relationships/hyperlink" Target="https://twitter.com/#!/butterflysnrida/status/1142356149800300544" TargetMode="External" /><Relationship Id="rId1380" Type="http://schemas.openxmlformats.org/officeDocument/2006/relationships/hyperlink" Target="https://twitter.com/#!/butterflysnrida/status/1142815063310422017" TargetMode="External" /><Relationship Id="rId1381" Type="http://schemas.openxmlformats.org/officeDocument/2006/relationships/hyperlink" Target="https://twitter.com/#!/butterflysnrida/status/1143443281075789824" TargetMode="External" /><Relationship Id="rId1382" Type="http://schemas.openxmlformats.org/officeDocument/2006/relationships/hyperlink" Target="https://twitter.com/#!/butterflysnrida/status/1143801680397402112" TargetMode="External" /><Relationship Id="rId1383" Type="http://schemas.openxmlformats.org/officeDocument/2006/relationships/hyperlink" Target="https://twitter.com/#!/07r7ia9kruzevbe/status/1143872454533586944" TargetMode="External" /><Relationship Id="rId1384" Type="http://schemas.openxmlformats.org/officeDocument/2006/relationships/hyperlink" Target="https://twitter.com/#!/07r7ia9kruzevbe/status/1143872454533586944" TargetMode="External" /><Relationship Id="rId1385" Type="http://schemas.openxmlformats.org/officeDocument/2006/relationships/hyperlink" Target="https://twitter.com/#!/thm_crystal/status/1140584145480892416" TargetMode="External" /><Relationship Id="rId1386" Type="http://schemas.openxmlformats.org/officeDocument/2006/relationships/hyperlink" Target="https://twitter.com/#!/thm_crystal/status/1140584148286861312" TargetMode="External" /><Relationship Id="rId1387" Type="http://schemas.openxmlformats.org/officeDocument/2006/relationships/hyperlink" Target="https://twitter.com/#!/thm_crystal/status/1140962885343952896" TargetMode="External" /><Relationship Id="rId1388" Type="http://schemas.openxmlformats.org/officeDocument/2006/relationships/hyperlink" Target="https://twitter.com/#!/thm_crystal/status/1141323358304264193" TargetMode="External" /><Relationship Id="rId1389" Type="http://schemas.openxmlformats.org/officeDocument/2006/relationships/hyperlink" Target="https://twitter.com/#!/thm_crystal/status/1141684467653697536" TargetMode="External" /><Relationship Id="rId1390" Type="http://schemas.openxmlformats.org/officeDocument/2006/relationships/hyperlink" Target="https://twitter.com/#!/thm_crystal/status/1142023844833583105" TargetMode="External" /><Relationship Id="rId1391" Type="http://schemas.openxmlformats.org/officeDocument/2006/relationships/hyperlink" Target="https://twitter.com/#!/thm_crystal/status/1142421585032183808" TargetMode="External" /><Relationship Id="rId1392" Type="http://schemas.openxmlformats.org/officeDocument/2006/relationships/hyperlink" Target="https://twitter.com/#!/thm_crystal/status/1142810644757929985" TargetMode="External" /><Relationship Id="rId1393" Type="http://schemas.openxmlformats.org/officeDocument/2006/relationships/hyperlink" Target="https://twitter.com/#!/thm_crystal/status/1143145468840439808" TargetMode="External" /><Relationship Id="rId1394" Type="http://schemas.openxmlformats.org/officeDocument/2006/relationships/hyperlink" Target="https://twitter.com/#!/thm_crystal/status/1143469774824849409" TargetMode="External" /><Relationship Id="rId1395" Type="http://schemas.openxmlformats.org/officeDocument/2006/relationships/hyperlink" Target="https://twitter.com/#!/thm_crystal/status/1143873984758288384" TargetMode="External" /><Relationship Id="rId1396" Type="http://schemas.openxmlformats.org/officeDocument/2006/relationships/hyperlink" Target="https://twitter.com/#!/yogiclaudette/status/1140625444837842944" TargetMode="External" /><Relationship Id="rId1397" Type="http://schemas.openxmlformats.org/officeDocument/2006/relationships/hyperlink" Target="https://twitter.com/#!/yogiclaudette/status/1140640285979922432" TargetMode="External" /><Relationship Id="rId1398" Type="http://schemas.openxmlformats.org/officeDocument/2006/relationships/hyperlink" Target="https://twitter.com/#!/yogiclaudette/status/1140992574146011136" TargetMode="External" /><Relationship Id="rId1399" Type="http://schemas.openxmlformats.org/officeDocument/2006/relationships/hyperlink" Target="https://twitter.com/#!/yogiclaudette/status/1141002337101574145" TargetMode="External" /><Relationship Id="rId1400" Type="http://schemas.openxmlformats.org/officeDocument/2006/relationships/hyperlink" Target="https://twitter.com/#!/yogiclaudette/status/1141356960144449536" TargetMode="External" /><Relationship Id="rId1401" Type="http://schemas.openxmlformats.org/officeDocument/2006/relationships/hyperlink" Target="https://twitter.com/#!/yogiclaudette/status/1141363117571489797" TargetMode="External" /><Relationship Id="rId1402" Type="http://schemas.openxmlformats.org/officeDocument/2006/relationships/hyperlink" Target="https://twitter.com/#!/yogiclaudette/status/1141721115523342336" TargetMode="External" /><Relationship Id="rId1403" Type="http://schemas.openxmlformats.org/officeDocument/2006/relationships/hyperlink" Target="https://twitter.com/#!/yogiclaudette/status/1141728459850313730" TargetMode="External" /><Relationship Id="rId1404" Type="http://schemas.openxmlformats.org/officeDocument/2006/relationships/hyperlink" Target="https://twitter.com/#!/yogiclaudette/status/1142056497389551616" TargetMode="External" /><Relationship Id="rId1405" Type="http://schemas.openxmlformats.org/officeDocument/2006/relationships/hyperlink" Target="https://twitter.com/#!/yogiclaudette/status/1142061184671031297" TargetMode="External" /><Relationship Id="rId1406" Type="http://schemas.openxmlformats.org/officeDocument/2006/relationships/hyperlink" Target="https://twitter.com/#!/yogiclaudette/status/1142418641830346753" TargetMode="External" /><Relationship Id="rId1407" Type="http://schemas.openxmlformats.org/officeDocument/2006/relationships/hyperlink" Target="https://twitter.com/#!/yogiclaudette/status/1142418644267233280" TargetMode="External" /><Relationship Id="rId1408" Type="http://schemas.openxmlformats.org/officeDocument/2006/relationships/hyperlink" Target="https://twitter.com/#!/yogiclaudette/status/1142867674990403584" TargetMode="External" /><Relationship Id="rId1409" Type="http://schemas.openxmlformats.org/officeDocument/2006/relationships/hyperlink" Target="https://twitter.com/#!/yogiclaudette/status/1142875104436576257" TargetMode="External" /><Relationship Id="rId1410" Type="http://schemas.openxmlformats.org/officeDocument/2006/relationships/hyperlink" Target="https://twitter.com/#!/yogiclaudette/status/1143209814794706944" TargetMode="External" /><Relationship Id="rId1411" Type="http://schemas.openxmlformats.org/officeDocument/2006/relationships/hyperlink" Target="https://twitter.com/#!/yogiclaudette/status/1143519348687949825" TargetMode="External" /><Relationship Id="rId1412" Type="http://schemas.openxmlformats.org/officeDocument/2006/relationships/hyperlink" Target="https://twitter.com/#!/yogiclaudette/status/1143528256626282496" TargetMode="External" /><Relationship Id="rId1413" Type="http://schemas.openxmlformats.org/officeDocument/2006/relationships/hyperlink" Target="https://twitter.com/#!/yogiclaudette/status/1143867216183431169" TargetMode="External" /><Relationship Id="rId1414" Type="http://schemas.openxmlformats.org/officeDocument/2006/relationships/hyperlink" Target="https://twitter.com/#!/yogiclaudette/status/1143874196939784194" TargetMode="External" /><Relationship Id="rId1415" Type="http://schemas.openxmlformats.org/officeDocument/2006/relationships/hyperlink" Target="https://twitter.com/#!/mindfulnurse/status/1140476667850182656" TargetMode="External" /><Relationship Id="rId1416" Type="http://schemas.openxmlformats.org/officeDocument/2006/relationships/hyperlink" Target="https://twitter.com/#!/mindfulnurse/status/1140481853704437760" TargetMode="External" /><Relationship Id="rId1417" Type="http://schemas.openxmlformats.org/officeDocument/2006/relationships/hyperlink" Target="https://twitter.com/#!/mindfulnurse/status/1140836509450305536" TargetMode="External" /><Relationship Id="rId1418" Type="http://schemas.openxmlformats.org/officeDocument/2006/relationships/hyperlink" Target="https://twitter.com/#!/mindfulnurse/status/1140836512193318915" TargetMode="External" /><Relationship Id="rId1419" Type="http://schemas.openxmlformats.org/officeDocument/2006/relationships/hyperlink" Target="https://twitter.com/#!/mindfulnurse/status/1141029153300340736" TargetMode="External" /><Relationship Id="rId1420" Type="http://schemas.openxmlformats.org/officeDocument/2006/relationships/hyperlink" Target="https://twitter.com/#!/mindfulnurse/status/1141730213845274629" TargetMode="External" /><Relationship Id="rId1421" Type="http://schemas.openxmlformats.org/officeDocument/2006/relationships/hyperlink" Target="https://twitter.com/#!/mindfulnurse/status/1142065608663552000" TargetMode="External" /><Relationship Id="rId1422" Type="http://schemas.openxmlformats.org/officeDocument/2006/relationships/hyperlink" Target="https://twitter.com/#!/mindfulnurse/status/1142498268984647681" TargetMode="External" /><Relationship Id="rId1423" Type="http://schemas.openxmlformats.org/officeDocument/2006/relationships/hyperlink" Target="https://twitter.com/#!/mindfulnurse/status/1143543784828858368" TargetMode="External" /><Relationship Id="rId1424" Type="http://schemas.openxmlformats.org/officeDocument/2006/relationships/hyperlink" Target="https://twitter.com/#!/mindfulnurse/status/1143553550447857664" TargetMode="External" /><Relationship Id="rId1425" Type="http://schemas.openxmlformats.org/officeDocument/2006/relationships/hyperlink" Target="https://twitter.com/#!/mindfulnurse/status/1143879654844981249" TargetMode="External" /><Relationship Id="rId1426" Type="http://schemas.openxmlformats.org/officeDocument/2006/relationships/hyperlink" Target="https://twitter.com/#!/mindfulnurse/status/1143881200680882177" TargetMode="External" /><Relationship Id="rId1427" Type="http://schemas.openxmlformats.org/officeDocument/2006/relationships/hyperlink" Target="https://twitter.com/#!/erikkizan/status/1141333495538520064" TargetMode="External" /><Relationship Id="rId1428" Type="http://schemas.openxmlformats.org/officeDocument/2006/relationships/hyperlink" Target="https://twitter.com/#!/erikkizan/status/1142161976476364800" TargetMode="External" /><Relationship Id="rId1429" Type="http://schemas.openxmlformats.org/officeDocument/2006/relationships/hyperlink" Target="https://twitter.com/#!/erikkizan/status/1142892966870040576" TargetMode="External" /><Relationship Id="rId1430" Type="http://schemas.openxmlformats.org/officeDocument/2006/relationships/hyperlink" Target="https://twitter.com/#!/erikkizan/status/1143247390452830208" TargetMode="External" /><Relationship Id="rId1431" Type="http://schemas.openxmlformats.org/officeDocument/2006/relationships/hyperlink" Target="https://twitter.com/#!/erikkizan/status/1143548038297735169" TargetMode="External" /><Relationship Id="rId1432" Type="http://schemas.openxmlformats.org/officeDocument/2006/relationships/hyperlink" Target="https://twitter.com/#!/erikkizan/status/1143883681544589312" TargetMode="External" /><Relationship Id="rId1433" Type="http://schemas.openxmlformats.org/officeDocument/2006/relationships/hyperlink" Target="https://twitter.com/#!/jillywisdom/status/1140507504671019008" TargetMode="External" /><Relationship Id="rId1434" Type="http://schemas.openxmlformats.org/officeDocument/2006/relationships/hyperlink" Target="https://twitter.com/#!/jillywisdom/status/1140583494009024512" TargetMode="External" /><Relationship Id="rId1435" Type="http://schemas.openxmlformats.org/officeDocument/2006/relationships/hyperlink" Target="https://twitter.com/#!/jillywisdom/status/1140873329147965441" TargetMode="External" /><Relationship Id="rId1436" Type="http://schemas.openxmlformats.org/officeDocument/2006/relationships/hyperlink" Target="https://twitter.com/#!/jillywisdom/status/1140897384941015040" TargetMode="External" /><Relationship Id="rId1437" Type="http://schemas.openxmlformats.org/officeDocument/2006/relationships/hyperlink" Target="https://twitter.com/#!/jillywisdom/status/1140969741298704384" TargetMode="External" /><Relationship Id="rId1438" Type="http://schemas.openxmlformats.org/officeDocument/2006/relationships/hyperlink" Target="https://twitter.com/#!/jillywisdom/status/1141238609980227584" TargetMode="External" /><Relationship Id="rId1439" Type="http://schemas.openxmlformats.org/officeDocument/2006/relationships/hyperlink" Target="https://twitter.com/#!/jillywisdom/status/1141618803924537344" TargetMode="External" /><Relationship Id="rId1440" Type="http://schemas.openxmlformats.org/officeDocument/2006/relationships/hyperlink" Target="https://twitter.com/#!/jillywisdom/status/1141973990581235712" TargetMode="External" /><Relationship Id="rId1441" Type="http://schemas.openxmlformats.org/officeDocument/2006/relationships/hyperlink" Target="https://twitter.com/#!/jillywisdom/status/1142030034464468992" TargetMode="External" /><Relationship Id="rId1442" Type="http://schemas.openxmlformats.org/officeDocument/2006/relationships/hyperlink" Target="https://twitter.com/#!/jillywisdom/status/1142117183897534464" TargetMode="External" /><Relationship Id="rId1443" Type="http://schemas.openxmlformats.org/officeDocument/2006/relationships/hyperlink" Target="https://twitter.com/#!/jillywisdom/status/1142120257328300032" TargetMode="External" /><Relationship Id="rId1444" Type="http://schemas.openxmlformats.org/officeDocument/2006/relationships/hyperlink" Target="https://twitter.com/#!/jillywisdom/status/1142335321335447552" TargetMode="External" /><Relationship Id="rId1445" Type="http://schemas.openxmlformats.org/officeDocument/2006/relationships/hyperlink" Target="https://twitter.com/#!/jillywisdom/status/1142450874540646401" TargetMode="External" /><Relationship Id="rId1446" Type="http://schemas.openxmlformats.org/officeDocument/2006/relationships/hyperlink" Target="https://twitter.com/#!/jillywisdom/status/1142462158761934849" TargetMode="External" /><Relationship Id="rId1447" Type="http://schemas.openxmlformats.org/officeDocument/2006/relationships/hyperlink" Target="https://twitter.com/#!/jillywisdom/status/1142725199911014400" TargetMode="External" /><Relationship Id="rId1448" Type="http://schemas.openxmlformats.org/officeDocument/2006/relationships/hyperlink" Target="https://twitter.com/#!/jillywisdom/status/1143063820518096897" TargetMode="External" /><Relationship Id="rId1449" Type="http://schemas.openxmlformats.org/officeDocument/2006/relationships/hyperlink" Target="https://twitter.com/#!/jillywisdom/status/1143143960744849410" TargetMode="External" /><Relationship Id="rId1450" Type="http://schemas.openxmlformats.org/officeDocument/2006/relationships/hyperlink" Target="https://twitter.com/#!/jillywisdom/status/1143223760897470465" TargetMode="External" /><Relationship Id="rId1451" Type="http://schemas.openxmlformats.org/officeDocument/2006/relationships/hyperlink" Target="https://twitter.com/#!/jillywisdom/status/1143424084467838977" TargetMode="External" /><Relationship Id="rId1452" Type="http://schemas.openxmlformats.org/officeDocument/2006/relationships/hyperlink" Target="https://twitter.com/#!/jillywisdom/status/1143453135140032513" TargetMode="External" /><Relationship Id="rId1453" Type="http://schemas.openxmlformats.org/officeDocument/2006/relationships/hyperlink" Target="https://twitter.com/#!/jillywisdom/status/1143572042643464192" TargetMode="External" /><Relationship Id="rId1454" Type="http://schemas.openxmlformats.org/officeDocument/2006/relationships/hyperlink" Target="https://twitter.com/#!/jillywisdom/status/1143578022395572225" TargetMode="External" /><Relationship Id="rId1455" Type="http://schemas.openxmlformats.org/officeDocument/2006/relationships/hyperlink" Target="https://twitter.com/#!/jillywisdom/status/1143585262590545921" TargetMode="External" /><Relationship Id="rId1456" Type="http://schemas.openxmlformats.org/officeDocument/2006/relationships/hyperlink" Target="https://twitter.com/#!/jillywisdom/status/1143594271921958915" TargetMode="External" /><Relationship Id="rId1457" Type="http://schemas.openxmlformats.org/officeDocument/2006/relationships/hyperlink" Target="https://twitter.com/#!/jillywisdom/status/1143601289940443137" TargetMode="External" /><Relationship Id="rId1458" Type="http://schemas.openxmlformats.org/officeDocument/2006/relationships/hyperlink" Target="https://twitter.com/#!/jillywisdom/status/1143778095649787904" TargetMode="External" /><Relationship Id="rId1459" Type="http://schemas.openxmlformats.org/officeDocument/2006/relationships/hyperlink" Target="https://twitter.com/#!/jillywisdom/status/1143813802632212480" TargetMode="External" /><Relationship Id="rId1460" Type="http://schemas.openxmlformats.org/officeDocument/2006/relationships/hyperlink" Target="https://twitter.com/#!/jillywisdom/status/1143884035275411456" TargetMode="External" /><Relationship Id="rId1461" Type="http://schemas.openxmlformats.org/officeDocument/2006/relationships/hyperlink" Target="https://twitter.com/#!/herenowjal/status/1143884778568949761" TargetMode="External" /><Relationship Id="rId1462" Type="http://schemas.openxmlformats.org/officeDocument/2006/relationships/hyperlink" Target="https://twitter.com/#!/psiquelda/status/1140610005130854400" TargetMode="External" /><Relationship Id="rId1463" Type="http://schemas.openxmlformats.org/officeDocument/2006/relationships/hyperlink" Target="https://twitter.com/#!/psiquelda/status/1140610007316041728" TargetMode="External" /><Relationship Id="rId1464" Type="http://schemas.openxmlformats.org/officeDocument/2006/relationships/hyperlink" Target="https://twitter.com/#!/psiquelda/status/1140987618282201088" TargetMode="External" /><Relationship Id="rId1465" Type="http://schemas.openxmlformats.org/officeDocument/2006/relationships/hyperlink" Target="https://twitter.com/#!/psiquelda/status/1141348536920920064" TargetMode="External" /><Relationship Id="rId1466" Type="http://schemas.openxmlformats.org/officeDocument/2006/relationships/hyperlink" Target="https://twitter.com/#!/psiquelda/status/1141820754897408000" TargetMode="External" /><Relationship Id="rId1467" Type="http://schemas.openxmlformats.org/officeDocument/2006/relationships/hyperlink" Target="https://twitter.com/#!/psiquelda/status/1142063685017337856" TargetMode="External" /><Relationship Id="rId1468" Type="http://schemas.openxmlformats.org/officeDocument/2006/relationships/hyperlink" Target="https://twitter.com/#!/psiquelda/status/1143522471418589184" TargetMode="External" /><Relationship Id="rId1469" Type="http://schemas.openxmlformats.org/officeDocument/2006/relationships/hyperlink" Target="https://twitter.com/#!/psiquelda/status/1143886241298968576" TargetMode="External" /><Relationship Id="rId1470" Type="http://schemas.openxmlformats.org/officeDocument/2006/relationships/hyperlink" Target="https://twitter.com/#!/susankgreenland/status/1143899253267488768" TargetMode="External" /><Relationship Id="rId1471" Type="http://schemas.openxmlformats.org/officeDocument/2006/relationships/hyperlink" Target="https://twitter.com/#!/cindypaulos/status/1140655404549980161" TargetMode="External" /><Relationship Id="rId1472" Type="http://schemas.openxmlformats.org/officeDocument/2006/relationships/hyperlink" Target="https://twitter.com/#!/cindypaulos/status/1141019072982687744" TargetMode="External" /><Relationship Id="rId1473" Type="http://schemas.openxmlformats.org/officeDocument/2006/relationships/hyperlink" Target="https://twitter.com/#!/cindypaulos/status/1141385091710480385" TargetMode="External" /><Relationship Id="rId1474" Type="http://schemas.openxmlformats.org/officeDocument/2006/relationships/hyperlink" Target="https://twitter.com/#!/cindypaulos/status/1142071440130228224" TargetMode="External" /><Relationship Id="rId1475" Type="http://schemas.openxmlformats.org/officeDocument/2006/relationships/hyperlink" Target="https://twitter.com/#!/cindypaulos/status/1142480011997302784" TargetMode="External" /><Relationship Id="rId1476" Type="http://schemas.openxmlformats.org/officeDocument/2006/relationships/hyperlink" Target="https://twitter.com/#!/cindypaulos/status/1142822932416122880" TargetMode="External" /><Relationship Id="rId1477" Type="http://schemas.openxmlformats.org/officeDocument/2006/relationships/hyperlink" Target="https://twitter.com/#!/cindypaulos/status/1142842294447382528" TargetMode="External" /><Relationship Id="rId1478" Type="http://schemas.openxmlformats.org/officeDocument/2006/relationships/hyperlink" Target="https://twitter.com/#!/cindypaulos/status/1143555238193848320" TargetMode="External" /><Relationship Id="rId1479" Type="http://schemas.openxmlformats.org/officeDocument/2006/relationships/hyperlink" Target="https://twitter.com/#!/cindypaulos/status/1143900038193487872" TargetMode="External" /><Relationship Id="rId1480" Type="http://schemas.openxmlformats.org/officeDocument/2006/relationships/comments" Target="../comments1.xml" /><Relationship Id="rId1481" Type="http://schemas.openxmlformats.org/officeDocument/2006/relationships/vmlDrawing" Target="../drawings/vmlDrawing1.vml" /><Relationship Id="rId1482" Type="http://schemas.openxmlformats.org/officeDocument/2006/relationships/table" Target="../tables/table1.xml" /><Relationship Id="rId148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jw2s2L0RLt" TargetMode="External" /><Relationship Id="rId2" Type="http://schemas.openxmlformats.org/officeDocument/2006/relationships/hyperlink" Target="https://t.co/PW24MbMfY9" TargetMode="External" /><Relationship Id="rId3" Type="http://schemas.openxmlformats.org/officeDocument/2006/relationships/hyperlink" Target="https://t.co/wXdAeCwLFV" TargetMode="External" /><Relationship Id="rId4" Type="http://schemas.openxmlformats.org/officeDocument/2006/relationships/hyperlink" Target="https://t.co/bAxAclQkBe" TargetMode="External" /><Relationship Id="rId5" Type="http://schemas.openxmlformats.org/officeDocument/2006/relationships/hyperlink" Target="https://t.co/S9w0F3Clk7" TargetMode="External" /><Relationship Id="rId6" Type="http://schemas.openxmlformats.org/officeDocument/2006/relationships/hyperlink" Target="https://t.co/kqAuSkY0G5" TargetMode="External" /><Relationship Id="rId7" Type="http://schemas.openxmlformats.org/officeDocument/2006/relationships/hyperlink" Target="https://t.co/EgelZUWboK" TargetMode="External" /><Relationship Id="rId8" Type="http://schemas.openxmlformats.org/officeDocument/2006/relationships/hyperlink" Target="https://t.co/Qqy7hQ7bKt" TargetMode="External" /><Relationship Id="rId9" Type="http://schemas.openxmlformats.org/officeDocument/2006/relationships/hyperlink" Target="https://t.co/FlYEKlUEml" TargetMode="External" /><Relationship Id="rId10" Type="http://schemas.openxmlformats.org/officeDocument/2006/relationships/hyperlink" Target="https://t.co/xQ2DIkCfun" TargetMode="External" /><Relationship Id="rId11" Type="http://schemas.openxmlformats.org/officeDocument/2006/relationships/hyperlink" Target="http://t.co/eYujq7XvZD" TargetMode="External" /><Relationship Id="rId12" Type="http://schemas.openxmlformats.org/officeDocument/2006/relationships/hyperlink" Target="https://t.co/jWL6V7KYUb" TargetMode="External" /><Relationship Id="rId13" Type="http://schemas.openxmlformats.org/officeDocument/2006/relationships/hyperlink" Target="https://t.co/HaqDaDKlyf" TargetMode="External" /><Relationship Id="rId14" Type="http://schemas.openxmlformats.org/officeDocument/2006/relationships/hyperlink" Target="https://t.co/KWSZR5mlFN" TargetMode="External" /><Relationship Id="rId15" Type="http://schemas.openxmlformats.org/officeDocument/2006/relationships/hyperlink" Target="https://t.co/ndvJvqg7ox" TargetMode="External" /><Relationship Id="rId16" Type="http://schemas.openxmlformats.org/officeDocument/2006/relationships/hyperlink" Target="https://t.co/OWXtOTnGAu" TargetMode="External" /><Relationship Id="rId17" Type="http://schemas.openxmlformats.org/officeDocument/2006/relationships/hyperlink" Target="https://t.co/TQjvo903l6" TargetMode="External" /><Relationship Id="rId18" Type="http://schemas.openxmlformats.org/officeDocument/2006/relationships/hyperlink" Target="https://t.co/bx90GSRpe6" TargetMode="External" /><Relationship Id="rId19" Type="http://schemas.openxmlformats.org/officeDocument/2006/relationships/hyperlink" Target="https://t.co/U5F6UL1Em0" TargetMode="External" /><Relationship Id="rId20" Type="http://schemas.openxmlformats.org/officeDocument/2006/relationships/hyperlink" Target="https://t.co/EPK7f5qow1" TargetMode="External" /><Relationship Id="rId21" Type="http://schemas.openxmlformats.org/officeDocument/2006/relationships/hyperlink" Target="https://t.co/B7O1raHn4X" TargetMode="External" /><Relationship Id="rId22" Type="http://schemas.openxmlformats.org/officeDocument/2006/relationships/hyperlink" Target="https://t.co/bMDmmJw4Us" TargetMode="External" /><Relationship Id="rId23" Type="http://schemas.openxmlformats.org/officeDocument/2006/relationships/hyperlink" Target="https://t.co/gesjh7Gq1V" TargetMode="External" /><Relationship Id="rId24" Type="http://schemas.openxmlformats.org/officeDocument/2006/relationships/hyperlink" Target="https://t.co/R543B0Rp4n" TargetMode="External" /><Relationship Id="rId25" Type="http://schemas.openxmlformats.org/officeDocument/2006/relationships/hyperlink" Target="https://t.co/UFWDh2fU48" TargetMode="External" /><Relationship Id="rId26" Type="http://schemas.openxmlformats.org/officeDocument/2006/relationships/hyperlink" Target="https://t.co/YSq78J1I5O" TargetMode="External" /><Relationship Id="rId27" Type="http://schemas.openxmlformats.org/officeDocument/2006/relationships/hyperlink" Target="https://t.co/UnAPxjBMq2" TargetMode="External" /><Relationship Id="rId28" Type="http://schemas.openxmlformats.org/officeDocument/2006/relationships/hyperlink" Target="https://t.co/kPkADQeeCa" TargetMode="External" /><Relationship Id="rId29" Type="http://schemas.openxmlformats.org/officeDocument/2006/relationships/hyperlink" Target="https://t.co/9CXutDNqA7" TargetMode="External" /><Relationship Id="rId30" Type="http://schemas.openxmlformats.org/officeDocument/2006/relationships/hyperlink" Target="https://t.co/DLXRSufyhx" TargetMode="External" /><Relationship Id="rId31" Type="http://schemas.openxmlformats.org/officeDocument/2006/relationships/hyperlink" Target="https://t.co/BsOhCxsdNZ" TargetMode="External" /><Relationship Id="rId32" Type="http://schemas.openxmlformats.org/officeDocument/2006/relationships/hyperlink" Target="https://t.co/5rZEVNo2Cz" TargetMode="External" /><Relationship Id="rId33" Type="http://schemas.openxmlformats.org/officeDocument/2006/relationships/hyperlink" Target="http://t.co/jU9w2RfXUM" TargetMode="External" /><Relationship Id="rId34" Type="http://schemas.openxmlformats.org/officeDocument/2006/relationships/hyperlink" Target="http://t.co/v65Fde4J3I" TargetMode="External" /><Relationship Id="rId35" Type="http://schemas.openxmlformats.org/officeDocument/2006/relationships/hyperlink" Target="https://t.co/sBBdVVzrZ8" TargetMode="External" /><Relationship Id="rId36" Type="http://schemas.openxmlformats.org/officeDocument/2006/relationships/hyperlink" Target="http://t.co/Ldbl41yhrP" TargetMode="External" /><Relationship Id="rId37" Type="http://schemas.openxmlformats.org/officeDocument/2006/relationships/hyperlink" Target="https://t.co/BCU7dd8MMl" TargetMode="External" /><Relationship Id="rId38" Type="http://schemas.openxmlformats.org/officeDocument/2006/relationships/hyperlink" Target="https://t.co/59ht2UcPN7" TargetMode="External" /><Relationship Id="rId39" Type="http://schemas.openxmlformats.org/officeDocument/2006/relationships/hyperlink" Target="https://t.co/FeJvPedeMC" TargetMode="External" /><Relationship Id="rId40" Type="http://schemas.openxmlformats.org/officeDocument/2006/relationships/hyperlink" Target="https://t.co/XhAmrdvgoK" TargetMode="External" /><Relationship Id="rId41" Type="http://schemas.openxmlformats.org/officeDocument/2006/relationships/hyperlink" Target="https://t.co/5R9mf5PRg9" TargetMode="External" /><Relationship Id="rId42" Type="http://schemas.openxmlformats.org/officeDocument/2006/relationships/hyperlink" Target="https://t.co/AXJmLTlrLW" TargetMode="External" /><Relationship Id="rId43" Type="http://schemas.openxmlformats.org/officeDocument/2006/relationships/hyperlink" Target="https://t.co/cQLotlfgkm" TargetMode="External" /><Relationship Id="rId44" Type="http://schemas.openxmlformats.org/officeDocument/2006/relationships/hyperlink" Target="https://t.co/UDxwuOANT1" TargetMode="External" /><Relationship Id="rId45" Type="http://schemas.openxmlformats.org/officeDocument/2006/relationships/hyperlink" Target="http://t.co/kIg8nGKD7W" TargetMode="External" /><Relationship Id="rId46" Type="http://schemas.openxmlformats.org/officeDocument/2006/relationships/hyperlink" Target="https://t.co/clRJ9J1r45" TargetMode="External" /><Relationship Id="rId47" Type="http://schemas.openxmlformats.org/officeDocument/2006/relationships/hyperlink" Target="https://t.co/ieCxwRsLG6" TargetMode="External" /><Relationship Id="rId48" Type="http://schemas.openxmlformats.org/officeDocument/2006/relationships/hyperlink" Target="https://t.co/oIjb8wqX6d" TargetMode="External" /><Relationship Id="rId49" Type="http://schemas.openxmlformats.org/officeDocument/2006/relationships/hyperlink" Target="https://t.co/sV8kWLjtnc" TargetMode="External" /><Relationship Id="rId50" Type="http://schemas.openxmlformats.org/officeDocument/2006/relationships/hyperlink" Target="https://t.co/K7UT1an4nC" TargetMode="External" /><Relationship Id="rId51" Type="http://schemas.openxmlformats.org/officeDocument/2006/relationships/hyperlink" Target="https://t.co/zPEXX5x8uV" TargetMode="External" /><Relationship Id="rId52" Type="http://schemas.openxmlformats.org/officeDocument/2006/relationships/hyperlink" Target="https://t.co/3GfYVYYg6N" TargetMode="External" /><Relationship Id="rId53" Type="http://schemas.openxmlformats.org/officeDocument/2006/relationships/hyperlink" Target="https://t.co/jaJr96RmVN" TargetMode="External" /><Relationship Id="rId54" Type="http://schemas.openxmlformats.org/officeDocument/2006/relationships/hyperlink" Target="https://t.co/1jahY9hnl5" TargetMode="External" /><Relationship Id="rId55" Type="http://schemas.openxmlformats.org/officeDocument/2006/relationships/hyperlink" Target="https://t.co/JwBCiWE6rZ" TargetMode="External" /><Relationship Id="rId56" Type="http://schemas.openxmlformats.org/officeDocument/2006/relationships/hyperlink" Target="https://t.co/Ep8OvfKDLQ" TargetMode="External" /><Relationship Id="rId57" Type="http://schemas.openxmlformats.org/officeDocument/2006/relationships/hyperlink" Target="https://t.co/VHOu5N0uQt" TargetMode="External" /><Relationship Id="rId58" Type="http://schemas.openxmlformats.org/officeDocument/2006/relationships/hyperlink" Target="https://t.co/Zit7wsQJFQ" TargetMode="External" /><Relationship Id="rId59" Type="http://schemas.openxmlformats.org/officeDocument/2006/relationships/hyperlink" Target="https://t.co/kijUQZ5wJR" TargetMode="External" /><Relationship Id="rId60" Type="http://schemas.openxmlformats.org/officeDocument/2006/relationships/hyperlink" Target="https://t.co/pDokL6kI9t" TargetMode="External" /><Relationship Id="rId61" Type="http://schemas.openxmlformats.org/officeDocument/2006/relationships/hyperlink" Target="https://t.co/Ci8CtxaeL9" TargetMode="External" /><Relationship Id="rId62" Type="http://schemas.openxmlformats.org/officeDocument/2006/relationships/hyperlink" Target="https://t.co/EMQFELfEHW" TargetMode="External" /><Relationship Id="rId63" Type="http://schemas.openxmlformats.org/officeDocument/2006/relationships/hyperlink" Target="http://t.co/ZPQLhjHLQZ" TargetMode="External" /><Relationship Id="rId64" Type="http://schemas.openxmlformats.org/officeDocument/2006/relationships/hyperlink" Target="https://t.co/5t8ewvd1J7" TargetMode="External" /><Relationship Id="rId65" Type="http://schemas.openxmlformats.org/officeDocument/2006/relationships/hyperlink" Target="https://t.co/YirVhg8mfO" TargetMode="External" /><Relationship Id="rId66" Type="http://schemas.openxmlformats.org/officeDocument/2006/relationships/hyperlink" Target="https://t.co/hrPxkA61Ma" TargetMode="External" /><Relationship Id="rId67" Type="http://schemas.openxmlformats.org/officeDocument/2006/relationships/hyperlink" Target="http://t.co/UJX93QSRXM" TargetMode="External" /><Relationship Id="rId68" Type="http://schemas.openxmlformats.org/officeDocument/2006/relationships/hyperlink" Target="http://t.co/9Qe6js5UEH" TargetMode="External" /><Relationship Id="rId69" Type="http://schemas.openxmlformats.org/officeDocument/2006/relationships/hyperlink" Target="https://t.co/z96ZdBaEqu" TargetMode="External" /><Relationship Id="rId70" Type="http://schemas.openxmlformats.org/officeDocument/2006/relationships/hyperlink" Target="https://t.co/3wRPwLsTtW" TargetMode="External" /><Relationship Id="rId71" Type="http://schemas.openxmlformats.org/officeDocument/2006/relationships/hyperlink" Target="https://t.co/F664Zdwx1e" TargetMode="External" /><Relationship Id="rId72" Type="http://schemas.openxmlformats.org/officeDocument/2006/relationships/hyperlink" Target="https://t.co/Xp5hd1Xf3o" TargetMode="External" /><Relationship Id="rId73" Type="http://schemas.openxmlformats.org/officeDocument/2006/relationships/hyperlink" Target="https://t.co/xVq0Ukvrt3" TargetMode="External" /><Relationship Id="rId74" Type="http://schemas.openxmlformats.org/officeDocument/2006/relationships/hyperlink" Target="https://t.co/ul1KYmXRqz" TargetMode="External" /><Relationship Id="rId75" Type="http://schemas.openxmlformats.org/officeDocument/2006/relationships/hyperlink" Target="http://t.co/8yuW2GniaQ" TargetMode="External" /><Relationship Id="rId76" Type="http://schemas.openxmlformats.org/officeDocument/2006/relationships/hyperlink" Target="http://t.co/ShAFUy9wM8" TargetMode="External" /><Relationship Id="rId77" Type="http://schemas.openxmlformats.org/officeDocument/2006/relationships/hyperlink" Target="https://t.co/ZGWm13xQCd" TargetMode="External" /><Relationship Id="rId78" Type="http://schemas.openxmlformats.org/officeDocument/2006/relationships/hyperlink" Target="https://t.co/gS82zMxVZU" TargetMode="External" /><Relationship Id="rId79" Type="http://schemas.openxmlformats.org/officeDocument/2006/relationships/hyperlink" Target="http://t.co/oNpyfeKkIt" TargetMode="External" /><Relationship Id="rId80" Type="http://schemas.openxmlformats.org/officeDocument/2006/relationships/hyperlink" Target="https://t.co/6lZCSLvbV5" TargetMode="External" /><Relationship Id="rId81" Type="http://schemas.openxmlformats.org/officeDocument/2006/relationships/hyperlink" Target="http://t.co/fbiHrOJgj7" TargetMode="External" /><Relationship Id="rId82" Type="http://schemas.openxmlformats.org/officeDocument/2006/relationships/hyperlink" Target="http://t.co/Ao3Rh2T7ox" TargetMode="External" /><Relationship Id="rId83" Type="http://schemas.openxmlformats.org/officeDocument/2006/relationships/hyperlink" Target="https://t.co/XiVmk9Dfqo" TargetMode="External" /><Relationship Id="rId84" Type="http://schemas.openxmlformats.org/officeDocument/2006/relationships/hyperlink" Target="https://t.co/essqTRG4yP" TargetMode="External" /><Relationship Id="rId85" Type="http://schemas.openxmlformats.org/officeDocument/2006/relationships/hyperlink" Target="https://t.co/byeRNsPbWY" TargetMode="External" /><Relationship Id="rId86" Type="http://schemas.openxmlformats.org/officeDocument/2006/relationships/hyperlink" Target="https://t.co/K5HYVAFVBD" TargetMode="External" /><Relationship Id="rId87" Type="http://schemas.openxmlformats.org/officeDocument/2006/relationships/hyperlink" Target="https://t.co/1LaElpW1iv" TargetMode="External" /><Relationship Id="rId88" Type="http://schemas.openxmlformats.org/officeDocument/2006/relationships/hyperlink" Target="https://t.co/sPqfNjxd0d" TargetMode="External" /><Relationship Id="rId89" Type="http://schemas.openxmlformats.org/officeDocument/2006/relationships/hyperlink" Target="https://t.co/WVpT7fiGTB" TargetMode="External" /><Relationship Id="rId90" Type="http://schemas.openxmlformats.org/officeDocument/2006/relationships/hyperlink" Target="https://t.co/H9wGyC7Jvb" TargetMode="External" /><Relationship Id="rId91" Type="http://schemas.openxmlformats.org/officeDocument/2006/relationships/hyperlink" Target="https://t.co/U0d27K8QGh" TargetMode="External" /><Relationship Id="rId92" Type="http://schemas.openxmlformats.org/officeDocument/2006/relationships/hyperlink" Target="https://t.co/bzqQb68pm2" TargetMode="External" /><Relationship Id="rId93" Type="http://schemas.openxmlformats.org/officeDocument/2006/relationships/hyperlink" Target="https://t.co/4x7sjktW5u" TargetMode="External" /><Relationship Id="rId94" Type="http://schemas.openxmlformats.org/officeDocument/2006/relationships/hyperlink" Target="https://t.co/4zbYDp1KV4" TargetMode="External" /><Relationship Id="rId95" Type="http://schemas.openxmlformats.org/officeDocument/2006/relationships/hyperlink" Target="https://t.co/BfamN6Qi1w" TargetMode="External" /><Relationship Id="rId96" Type="http://schemas.openxmlformats.org/officeDocument/2006/relationships/hyperlink" Target="https://t.co/rWsAmp8HN7" TargetMode="External" /><Relationship Id="rId97" Type="http://schemas.openxmlformats.org/officeDocument/2006/relationships/hyperlink" Target="https://t.co/Wkc7AXsCrl" TargetMode="External" /><Relationship Id="rId98" Type="http://schemas.openxmlformats.org/officeDocument/2006/relationships/hyperlink" Target="https://t.co/sPCWsnME9b" TargetMode="External" /><Relationship Id="rId99" Type="http://schemas.openxmlformats.org/officeDocument/2006/relationships/hyperlink" Target="https://t.co/tTXKV3nwYx" TargetMode="External" /><Relationship Id="rId100" Type="http://schemas.openxmlformats.org/officeDocument/2006/relationships/hyperlink" Target="https://t.co/K3OgM4n1Y7" TargetMode="External" /><Relationship Id="rId101" Type="http://schemas.openxmlformats.org/officeDocument/2006/relationships/hyperlink" Target="http://t.co/UbawzCtN4Z" TargetMode="External" /><Relationship Id="rId102" Type="http://schemas.openxmlformats.org/officeDocument/2006/relationships/hyperlink" Target="https://t.co/fvySWDOhnI" TargetMode="External" /><Relationship Id="rId103" Type="http://schemas.openxmlformats.org/officeDocument/2006/relationships/hyperlink" Target="https://t.co/ojNqUQH6Zj" TargetMode="External" /><Relationship Id="rId104" Type="http://schemas.openxmlformats.org/officeDocument/2006/relationships/hyperlink" Target="http://t.co/UxyQtRtFeQ" TargetMode="External" /><Relationship Id="rId105" Type="http://schemas.openxmlformats.org/officeDocument/2006/relationships/hyperlink" Target="http://t.co/vGj0FwxQDi" TargetMode="External" /><Relationship Id="rId106" Type="http://schemas.openxmlformats.org/officeDocument/2006/relationships/hyperlink" Target="https://t.co/N2ZyWWhOQN" TargetMode="External" /><Relationship Id="rId107" Type="http://schemas.openxmlformats.org/officeDocument/2006/relationships/hyperlink" Target="https://t.co/WJIHwuS7Sr" TargetMode="External" /><Relationship Id="rId108" Type="http://schemas.openxmlformats.org/officeDocument/2006/relationships/hyperlink" Target="http://t.co/jUe8I7L32n" TargetMode="External" /><Relationship Id="rId109" Type="http://schemas.openxmlformats.org/officeDocument/2006/relationships/hyperlink" Target="https://t.co/i4spcePMBR" TargetMode="External" /><Relationship Id="rId110" Type="http://schemas.openxmlformats.org/officeDocument/2006/relationships/hyperlink" Target="https://t.co/HFGfl9YcFS" TargetMode="External" /><Relationship Id="rId111" Type="http://schemas.openxmlformats.org/officeDocument/2006/relationships/hyperlink" Target="https://t.co/RIZ7jrtsei" TargetMode="External" /><Relationship Id="rId112" Type="http://schemas.openxmlformats.org/officeDocument/2006/relationships/hyperlink" Target="http://t.co/agK8mvyINj" TargetMode="External" /><Relationship Id="rId113" Type="http://schemas.openxmlformats.org/officeDocument/2006/relationships/hyperlink" Target="https://t.co/NM53caJIly" TargetMode="External" /><Relationship Id="rId114" Type="http://schemas.openxmlformats.org/officeDocument/2006/relationships/hyperlink" Target="http://t.co/EfpGMnDXwB" TargetMode="External" /><Relationship Id="rId115" Type="http://schemas.openxmlformats.org/officeDocument/2006/relationships/hyperlink" Target="http://t.co/O91m0cV74O" TargetMode="External" /><Relationship Id="rId116" Type="http://schemas.openxmlformats.org/officeDocument/2006/relationships/hyperlink" Target="https://t.co/Au4V0UXEph" TargetMode="External" /><Relationship Id="rId117" Type="http://schemas.openxmlformats.org/officeDocument/2006/relationships/hyperlink" Target="http://t.co/QKagYtUpIC" TargetMode="External" /><Relationship Id="rId118" Type="http://schemas.openxmlformats.org/officeDocument/2006/relationships/hyperlink" Target="http://t.co/TcArzHb8l4" TargetMode="External" /><Relationship Id="rId119" Type="http://schemas.openxmlformats.org/officeDocument/2006/relationships/hyperlink" Target="https://t.co/T7hgGBULma" TargetMode="External" /><Relationship Id="rId120" Type="http://schemas.openxmlformats.org/officeDocument/2006/relationships/hyperlink" Target="https://t.co/YQ2ZVAdmes" TargetMode="External" /><Relationship Id="rId121" Type="http://schemas.openxmlformats.org/officeDocument/2006/relationships/hyperlink" Target="https://t.co/eUAorXU6be" TargetMode="External" /><Relationship Id="rId122" Type="http://schemas.openxmlformats.org/officeDocument/2006/relationships/hyperlink" Target="https://t.co/6oYXOYtRzM" TargetMode="External" /><Relationship Id="rId123" Type="http://schemas.openxmlformats.org/officeDocument/2006/relationships/hyperlink" Target="https://t.co/2AZUegbVsJ" TargetMode="External" /><Relationship Id="rId124" Type="http://schemas.openxmlformats.org/officeDocument/2006/relationships/hyperlink" Target="https://t.co/5847rK93pq" TargetMode="External" /><Relationship Id="rId125" Type="http://schemas.openxmlformats.org/officeDocument/2006/relationships/hyperlink" Target="https://t.co/nTUJH06Iu6" TargetMode="External" /><Relationship Id="rId126" Type="http://schemas.openxmlformats.org/officeDocument/2006/relationships/hyperlink" Target="http://t.co/6O0NnhaG5v" TargetMode="External" /><Relationship Id="rId127" Type="http://schemas.openxmlformats.org/officeDocument/2006/relationships/hyperlink" Target="https://t.co/TxQg1OnFt2" TargetMode="External" /><Relationship Id="rId128" Type="http://schemas.openxmlformats.org/officeDocument/2006/relationships/hyperlink" Target="https://t.co/sUshS1AIhL" TargetMode="External" /><Relationship Id="rId129" Type="http://schemas.openxmlformats.org/officeDocument/2006/relationships/hyperlink" Target="https://t.co/gJzSriVXoF" TargetMode="External" /><Relationship Id="rId130" Type="http://schemas.openxmlformats.org/officeDocument/2006/relationships/hyperlink" Target="https://t.co/gFkvn8uvq4" TargetMode="External" /><Relationship Id="rId131" Type="http://schemas.openxmlformats.org/officeDocument/2006/relationships/hyperlink" Target="http://t.co/93uBCJaeHT" TargetMode="External" /><Relationship Id="rId132" Type="http://schemas.openxmlformats.org/officeDocument/2006/relationships/hyperlink" Target="https://t.co/MaQ6lTulaR" TargetMode="External" /><Relationship Id="rId133" Type="http://schemas.openxmlformats.org/officeDocument/2006/relationships/hyperlink" Target="https://t.co/Xf68rg8DVc" TargetMode="External" /><Relationship Id="rId134" Type="http://schemas.openxmlformats.org/officeDocument/2006/relationships/hyperlink" Target="https://t.co/49hweaNliI" TargetMode="External" /><Relationship Id="rId135" Type="http://schemas.openxmlformats.org/officeDocument/2006/relationships/hyperlink" Target="https://t.co/ddXpVRmev7" TargetMode="External" /><Relationship Id="rId136" Type="http://schemas.openxmlformats.org/officeDocument/2006/relationships/hyperlink" Target="http://t.co/wXYCPHbASE" TargetMode="External" /><Relationship Id="rId137" Type="http://schemas.openxmlformats.org/officeDocument/2006/relationships/hyperlink" Target="https://t.co/08R2aXJdTS" TargetMode="External" /><Relationship Id="rId138" Type="http://schemas.openxmlformats.org/officeDocument/2006/relationships/hyperlink" Target="http://t.co/6HhqE3ZwoJ" TargetMode="External" /><Relationship Id="rId139" Type="http://schemas.openxmlformats.org/officeDocument/2006/relationships/hyperlink" Target="https://t.co/8y3q9utDE1" TargetMode="External" /><Relationship Id="rId140" Type="http://schemas.openxmlformats.org/officeDocument/2006/relationships/hyperlink" Target="https://t.co/YiwO7bI1g1" TargetMode="External" /><Relationship Id="rId141" Type="http://schemas.openxmlformats.org/officeDocument/2006/relationships/hyperlink" Target="https://t.co/8YSl2PsdEL" TargetMode="External" /><Relationship Id="rId142" Type="http://schemas.openxmlformats.org/officeDocument/2006/relationships/hyperlink" Target="http://t.co/IhkzjqyLzI" TargetMode="External" /><Relationship Id="rId143" Type="http://schemas.openxmlformats.org/officeDocument/2006/relationships/hyperlink" Target="https://t.co/fs02Z2aEdu" TargetMode="External" /><Relationship Id="rId144" Type="http://schemas.openxmlformats.org/officeDocument/2006/relationships/hyperlink" Target="https://t.co/x0RGDduK46" TargetMode="External" /><Relationship Id="rId145" Type="http://schemas.openxmlformats.org/officeDocument/2006/relationships/hyperlink" Target="https://t.co/EXUscpzwnW" TargetMode="External" /><Relationship Id="rId146" Type="http://schemas.openxmlformats.org/officeDocument/2006/relationships/hyperlink" Target="https://t.co/O6weMWVkpZ" TargetMode="External" /><Relationship Id="rId147" Type="http://schemas.openxmlformats.org/officeDocument/2006/relationships/hyperlink" Target="https://t.co/nKWBoa2jqv" TargetMode="External" /><Relationship Id="rId148" Type="http://schemas.openxmlformats.org/officeDocument/2006/relationships/hyperlink" Target="https://t.co/wWJYas4mZS" TargetMode="External" /><Relationship Id="rId149" Type="http://schemas.openxmlformats.org/officeDocument/2006/relationships/hyperlink" Target="https://t.co/R0d08s9QMR" TargetMode="External" /><Relationship Id="rId150" Type="http://schemas.openxmlformats.org/officeDocument/2006/relationships/hyperlink" Target="https://t.co/Kik4dIdO2P" TargetMode="External" /><Relationship Id="rId151" Type="http://schemas.openxmlformats.org/officeDocument/2006/relationships/hyperlink" Target="https://t.co/RvrBz0iuRE" TargetMode="External" /><Relationship Id="rId152" Type="http://schemas.openxmlformats.org/officeDocument/2006/relationships/hyperlink" Target="http://t.co/gAiZvPidia" TargetMode="External" /><Relationship Id="rId153" Type="http://schemas.openxmlformats.org/officeDocument/2006/relationships/hyperlink" Target="https://t.co/t5yFhCPjxh" TargetMode="External" /><Relationship Id="rId154" Type="http://schemas.openxmlformats.org/officeDocument/2006/relationships/hyperlink" Target="https://t.co/aX9XTkAZnX" TargetMode="External" /><Relationship Id="rId155" Type="http://schemas.openxmlformats.org/officeDocument/2006/relationships/hyperlink" Target="https://t.co/lj4gRM01Eo" TargetMode="External" /><Relationship Id="rId156" Type="http://schemas.openxmlformats.org/officeDocument/2006/relationships/hyperlink" Target="https://t.co/qPb0Tn0QLT" TargetMode="External" /><Relationship Id="rId157" Type="http://schemas.openxmlformats.org/officeDocument/2006/relationships/hyperlink" Target="https://t.co/uFEKFF3res" TargetMode="External" /><Relationship Id="rId158" Type="http://schemas.openxmlformats.org/officeDocument/2006/relationships/hyperlink" Target="https://t.co/KklT2fKZd4" TargetMode="External" /><Relationship Id="rId159" Type="http://schemas.openxmlformats.org/officeDocument/2006/relationships/hyperlink" Target="https://t.co/rhpEceD05X" TargetMode="External" /><Relationship Id="rId160" Type="http://schemas.openxmlformats.org/officeDocument/2006/relationships/hyperlink" Target="https://t.co/2wgBeCVP2G" TargetMode="External" /><Relationship Id="rId161" Type="http://schemas.openxmlformats.org/officeDocument/2006/relationships/hyperlink" Target="https://t.co/mWUmCD92Gk" TargetMode="External" /><Relationship Id="rId162" Type="http://schemas.openxmlformats.org/officeDocument/2006/relationships/hyperlink" Target="https://t.co/UrDN3bcXs2" TargetMode="External" /><Relationship Id="rId163" Type="http://schemas.openxmlformats.org/officeDocument/2006/relationships/hyperlink" Target="http://t.co/7c1dHpWtbd" TargetMode="External" /><Relationship Id="rId164" Type="http://schemas.openxmlformats.org/officeDocument/2006/relationships/hyperlink" Target="https://t.co/ZSb2NHCdG9" TargetMode="External" /><Relationship Id="rId165" Type="http://schemas.openxmlformats.org/officeDocument/2006/relationships/hyperlink" Target="https://t.co/q3cfdYGaj2" TargetMode="External" /><Relationship Id="rId166" Type="http://schemas.openxmlformats.org/officeDocument/2006/relationships/hyperlink" Target="https://t.co/cK4JQsbp5H" TargetMode="External" /><Relationship Id="rId167" Type="http://schemas.openxmlformats.org/officeDocument/2006/relationships/hyperlink" Target="https://t.co/OSFv34Yvyv" TargetMode="External" /><Relationship Id="rId168" Type="http://schemas.openxmlformats.org/officeDocument/2006/relationships/hyperlink" Target="https://t.co/8xZYs1B2FA" TargetMode="External" /><Relationship Id="rId169" Type="http://schemas.openxmlformats.org/officeDocument/2006/relationships/hyperlink" Target="https://t.co/tEkFsxqxb5" TargetMode="External" /><Relationship Id="rId170" Type="http://schemas.openxmlformats.org/officeDocument/2006/relationships/hyperlink" Target="https://t.co/YOHzwLXIKC" TargetMode="External" /><Relationship Id="rId171" Type="http://schemas.openxmlformats.org/officeDocument/2006/relationships/hyperlink" Target="https://t.co/OOyv7VDfyk" TargetMode="External" /><Relationship Id="rId172" Type="http://schemas.openxmlformats.org/officeDocument/2006/relationships/hyperlink" Target="https://t.co/Ss1ltL9FvE" TargetMode="External" /><Relationship Id="rId173" Type="http://schemas.openxmlformats.org/officeDocument/2006/relationships/hyperlink" Target="https://t.co/8SxGGSSgdt" TargetMode="External" /><Relationship Id="rId174" Type="http://schemas.openxmlformats.org/officeDocument/2006/relationships/hyperlink" Target="https://t.co/N1qEK90ozW" TargetMode="External" /><Relationship Id="rId175" Type="http://schemas.openxmlformats.org/officeDocument/2006/relationships/hyperlink" Target="http://t.co/TFT3smBBJ7" TargetMode="External" /><Relationship Id="rId176" Type="http://schemas.openxmlformats.org/officeDocument/2006/relationships/hyperlink" Target="http://t.co/bwcY1pdFXM" TargetMode="External" /><Relationship Id="rId177" Type="http://schemas.openxmlformats.org/officeDocument/2006/relationships/hyperlink" Target="http://t.co/5L8MQgid8T" TargetMode="External" /><Relationship Id="rId178" Type="http://schemas.openxmlformats.org/officeDocument/2006/relationships/hyperlink" Target="http://t.co/H6P1WyTOvd" TargetMode="External" /><Relationship Id="rId179" Type="http://schemas.openxmlformats.org/officeDocument/2006/relationships/hyperlink" Target="https://t.co/u6qXJ8J6Nl" TargetMode="External" /><Relationship Id="rId180" Type="http://schemas.openxmlformats.org/officeDocument/2006/relationships/hyperlink" Target="https://t.co/PRyQ30ompL" TargetMode="External" /><Relationship Id="rId181" Type="http://schemas.openxmlformats.org/officeDocument/2006/relationships/hyperlink" Target="http://t.co/wfitK0KYql" TargetMode="External" /><Relationship Id="rId182" Type="http://schemas.openxmlformats.org/officeDocument/2006/relationships/hyperlink" Target="https://t.co/z7tDUGvDVw" TargetMode="External" /><Relationship Id="rId183" Type="http://schemas.openxmlformats.org/officeDocument/2006/relationships/hyperlink" Target="https://t.co/BA0wDXIgip" TargetMode="External" /><Relationship Id="rId184" Type="http://schemas.openxmlformats.org/officeDocument/2006/relationships/hyperlink" Target="http://t.co/MWRt2G7NwA" TargetMode="External" /><Relationship Id="rId185" Type="http://schemas.openxmlformats.org/officeDocument/2006/relationships/hyperlink" Target="https://t.co/VYvEIASZC1" TargetMode="External" /><Relationship Id="rId186" Type="http://schemas.openxmlformats.org/officeDocument/2006/relationships/hyperlink" Target="https://t.co/Bjo2XTKS4N" TargetMode="External" /><Relationship Id="rId187" Type="http://schemas.openxmlformats.org/officeDocument/2006/relationships/hyperlink" Target="https://t.co/pvldRnOil7" TargetMode="External" /><Relationship Id="rId188" Type="http://schemas.openxmlformats.org/officeDocument/2006/relationships/hyperlink" Target="https://t.co/SxtRyG2WtW" TargetMode="External" /><Relationship Id="rId189" Type="http://schemas.openxmlformats.org/officeDocument/2006/relationships/hyperlink" Target="https://t.co/B6nbcjxTSo" TargetMode="External" /><Relationship Id="rId190" Type="http://schemas.openxmlformats.org/officeDocument/2006/relationships/hyperlink" Target="https://t.co/avccimRt41" TargetMode="External" /><Relationship Id="rId191" Type="http://schemas.openxmlformats.org/officeDocument/2006/relationships/hyperlink" Target="https://t.co/fJdxvzTc6L" TargetMode="External" /><Relationship Id="rId192" Type="http://schemas.openxmlformats.org/officeDocument/2006/relationships/hyperlink" Target="https://t.co/ZD4W38Vt3d" TargetMode="External" /><Relationship Id="rId193" Type="http://schemas.openxmlformats.org/officeDocument/2006/relationships/hyperlink" Target="https://t.co/PGj5wdpX6K" TargetMode="External" /><Relationship Id="rId194" Type="http://schemas.openxmlformats.org/officeDocument/2006/relationships/hyperlink" Target="https://t.co/ZOibWOFvpm" TargetMode="External" /><Relationship Id="rId195" Type="http://schemas.openxmlformats.org/officeDocument/2006/relationships/hyperlink" Target="https://t.co/fQ6Bweneh4" TargetMode="External" /><Relationship Id="rId196" Type="http://schemas.openxmlformats.org/officeDocument/2006/relationships/hyperlink" Target="https://t.co/IDhnwdQYFy" TargetMode="External" /><Relationship Id="rId197" Type="http://schemas.openxmlformats.org/officeDocument/2006/relationships/hyperlink" Target="http://t.co/gOP41FiEQk" TargetMode="External" /><Relationship Id="rId198" Type="http://schemas.openxmlformats.org/officeDocument/2006/relationships/hyperlink" Target="https://t.co/Ha3dvO1m3s" TargetMode="External" /><Relationship Id="rId199" Type="http://schemas.openxmlformats.org/officeDocument/2006/relationships/hyperlink" Target="http://t.co/eu7pYmkoLp" TargetMode="External" /><Relationship Id="rId200" Type="http://schemas.openxmlformats.org/officeDocument/2006/relationships/hyperlink" Target="https://t.co/1MRX2nYlUz" TargetMode="External" /><Relationship Id="rId201" Type="http://schemas.openxmlformats.org/officeDocument/2006/relationships/hyperlink" Target="https://t.co/XZTwGYjOei" TargetMode="External" /><Relationship Id="rId202" Type="http://schemas.openxmlformats.org/officeDocument/2006/relationships/hyperlink" Target="https://t.co/zOv7AgvrvD" TargetMode="External" /><Relationship Id="rId203" Type="http://schemas.openxmlformats.org/officeDocument/2006/relationships/hyperlink" Target="http://t.co/gH9y5sxgzq" TargetMode="External" /><Relationship Id="rId204" Type="http://schemas.openxmlformats.org/officeDocument/2006/relationships/hyperlink" Target="https://t.co/y0Wtt3GO6u" TargetMode="External" /><Relationship Id="rId205" Type="http://schemas.openxmlformats.org/officeDocument/2006/relationships/hyperlink" Target="https://t.co/SQKVw9TJRU" TargetMode="External" /><Relationship Id="rId206" Type="http://schemas.openxmlformats.org/officeDocument/2006/relationships/hyperlink" Target="https://t.co/vFrNzHR9W7" TargetMode="External" /><Relationship Id="rId207" Type="http://schemas.openxmlformats.org/officeDocument/2006/relationships/hyperlink" Target="https://t.co/hp8F1glk2X" TargetMode="External" /><Relationship Id="rId208" Type="http://schemas.openxmlformats.org/officeDocument/2006/relationships/hyperlink" Target="https://t.co/lhoJ5mXNaf" TargetMode="External" /><Relationship Id="rId209" Type="http://schemas.openxmlformats.org/officeDocument/2006/relationships/hyperlink" Target="http://t.co/0hMkp8mZ3c" TargetMode="External" /><Relationship Id="rId210" Type="http://schemas.openxmlformats.org/officeDocument/2006/relationships/hyperlink" Target="https://t.co/p8Wgp9za2n" TargetMode="External" /><Relationship Id="rId211" Type="http://schemas.openxmlformats.org/officeDocument/2006/relationships/hyperlink" Target="https://t.co/utZHrYeMGG" TargetMode="External" /><Relationship Id="rId212" Type="http://schemas.openxmlformats.org/officeDocument/2006/relationships/hyperlink" Target="https://t.co/lSMc1QXATO" TargetMode="External" /><Relationship Id="rId213" Type="http://schemas.openxmlformats.org/officeDocument/2006/relationships/hyperlink" Target="http://t.co/Ou9Y7cpwPC" TargetMode="External" /><Relationship Id="rId214" Type="http://schemas.openxmlformats.org/officeDocument/2006/relationships/hyperlink" Target="https://t.co/7NQhn9PzKc" TargetMode="External" /><Relationship Id="rId215" Type="http://schemas.openxmlformats.org/officeDocument/2006/relationships/hyperlink" Target="http://t.co/Z5OB2y5H2I" TargetMode="External" /><Relationship Id="rId216" Type="http://schemas.openxmlformats.org/officeDocument/2006/relationships/hyperlink" Target="https://t.co/LpazHaDcyh" TargetMode="External" /><Relationship Id="rId217" Type="http://schemas.openxmlformats.org/officeDocument/2006/relationships/hyperlink" Target="http://t.co/pzfg5ofcBM" TargetMode="External" /><Relationship Id="rId218" Type="http://schemas.openxmlformats.org/officeDocument/2006/relationships/hyperlink" Target="https://t.co/lHT1x5GDGf" TargetMode="External" /><Relationship Id="rId219" Type="http://schemas.openxmlformats.org/officeDocument/2006/relationships/hyperlink" Target="https://t.co/Qe7TwX1lSX" TargetMode="External" /><Relationship Id="rId220" Type="http://schemas.openxmlformats.org/officeDocument/2006/relationships/hyperlink" Target="https://t.co/7rfbLFIYhH" TargetMode="External" /><Relationship Id="rId221" Type="http://schemas.openxmlformats.org/officeDocument/2006/relationships/hyperlink" Target="https://t.co/JnY4q5QalZ" TargetMode="External" /><Relationship Id="rId222" Type="http://schemas.openxmlformats.org/officeDocument/2006/relationships/hyperlink" Target="http://t.co/BjsVFOmax7" TargetMode="External" /><Relationship Id="rId223" Type="http://schemas.openxmlformats.org/officeDocument/2006/relationships/hyperlink" Target="https://t.co/OkjP754WIP" TargetMode="External" /><Relationship Id="rId224" Type="http://schemas.openxmlformats.org/officeDocument/2006/relationships/hyperlink" Target="http://t.co/UqmYruzutM" TargetMode="External" /><Relationship Id="rId225" Type="http://schemas.openxmlformats.org/officeDocument/2006/relationships/hyperlink" Target="https://t.co/FTYVTp7lzl" TargetMode="External" /><Relationship Id="rId226" Type="http://schemas.openxmlformats.org/officeDocument/2006/relationships/hyperlink" Target="https://t.co/mRhPgyz3Fx" TargetMode="External" /><Relationship Id="rId227" Type="http://schemas.openxmlformats.org/officeDocument/2006/relationships/hyperlink" Target="https://t.co/Luf8gLgimE" TargetMode="External" /><Relationship Id="rId228" Type="http://schemas.openxmlformats.org/officeDocument/2006/relationships/hyperlink" Target="https://t.co/ZRlRVesAbx" TargetMode="External" /><Relationship Id="rId229" Type="http://schemas.openxmlformats.org/officeDocument/2006/relationships/hyperlink" Target="https://t.co/ec6qbr6yUA" TargetMode="External" /><Relationship Id="rId230" Type="http://schemas.openxmlformats.org/officeDocument/2006/relationships/hyperlink" Target="https://t.co/3XYhaeJRAZ" TargetMode="External" /><Relationship Id="rId231" Type="http://schemas.openxmlformats.org/officeDocument/2006/relationships/hyperlink" Target="https://t.co/CaHnLuwO5L" TargetMode="External" /><Relationship Id="rId232" Type="http://schemas.openxmlformats.org/officeDocument/2006/relationships/hyperlink" Target="https://t.co/uOPz1CmrNm" TargetMode="External" /><Relationship Id="rId233" Type="http://schemas.openxmlformats.org/officeDocument/2006/relationships/hyperlink" Target="https://t.co/c6Gc30LYhs" TargetMode="External" /><Relationship Id="rId234" Type="http://schemas.openxmlformats.org/officeDocument/2006/relationships/hyperlink" Target="https://t.co/TIGUW7cfDf" TargetMode="External" /><Relationship Id="rId235" Type="http://schemas.openxmlformats.org/officeDocument/2006/relationships/hyperlink" Target="https://t.co/m7pnINeJM4" TargetMode="External" /><Relationship Id="rId236" Type="http://schemas.openxmlformats.org/officeDocument/2006/relationships/hyperlink" Target="https://t.co/ObbPZVcy5w" TargetMode="External" /><Relationship Id="rId237" Type="http://schemas.openxmlformats.org/officeDocument/2006/relationships/hyperlink" Target="http://t.co/PoMNcIfRez" TargetMode="External" /><Relationship Id="rId238" Type="http://schemas.openxmlformats.org/officeDocument/2006/relationships/hyperlink" Target="https://t.co/keCXfp3iO0" TargetMode="External" /><Relationship Id="rId239" Type="http://schemas.openxmlformats.org/officeDocument/2006/relationships/hyperlink" Target="https://t.co/kk0xCaTTdO" TargetMode="External" /><Relationship Id="rId240" Type="http://schemas.openxmlformats.org/officeDocument/2006/relationships/hyperlink" Target="http://pbs.twimg.com/profile_images/1065751969699028992/yx4shSOR_normal.jpg" TargetMode="External" /><Relationship Id="rId241" Type="http://schemas.openxmlformats.org/officeDocument/2006/relationships/hyperlink" Target="http://pbs.twimg.com/profile_images/1024729707965820930/YXS063Kq_normal.jpg" TargetMode="External" /><Relationship Id="rId242" Type="http://schemas.openxmlformats.org/officeDocument/2006/relationships/hyperlink" Target="http://pbs.twimg.com/profile_images/1137110439152590848/X9Y3J1Z7_normal.jpg" TargetMode="External" /><Relationship Id="rId243" Type="http://schemas.openxmlformats.org/officeDocument/2006/relationships/hyperlink" Target="http://pbs.twimg.com/profile_images/1121308567389331456/R_DJqf2f_normal.jpg" TargetMode="External" /><Relationship Id="rId244" Type="http://schemas.openxmlformats.org/officeDocument/2006/relationships/hyperlink" Target="http://pbs.twimg.com/profile_images/980992381829959681/wOyls-Kv_normal.jpg" TargetMode="External" /><Relationship Id="rId245" Type="http://schemas.openxmlformats.org/officeDocument/2006/relationships/hyperlink" Target="http://pbs.twimg.com/profile_images/1038461999796166656/3CmqhN9t_normal.jpg" TargetMode="External" /><Relationship Id="rId246" Type="http://schemas.openxmlformats.org/officeDocument/2006/relationships/hyperlink" Target="http://pbs.twimg.com/profile_images/1137031977175928833/X0ngo_1h_normal.jpg" TargetMode="External" /><Relationship Id="rId247" Type="http://schemas.openxmlformats.org/officeDocument/2006/relationships/hyperlink" Target="http://pbs.twimg.com/profile_images/942158893999783942/bcBz4amp_normal.jpg" TargetMode="External" /><Relationship Id="rId248" Type="http://schemas.openxmlformats.org/officeDocument/2006/relationships/hyperlink" Target="http://pbs.twimg.com/profile_images/1119955835810209792/h3oRDk-O_normal.jpg" TargetMode="External" /><Relationship Id="rId249" Type="http://schemas.openxmlformats.org/officeDocument/2006/relationships/hyperlink" Target="http://pbs.twimg.com/profile_images/931529810467155969/nqeZG9P9_normal.jpg" TargetMode="External" /><Relationship Id="rId250" Type="http://schemas.openxmlformats.org/officeDocument/2006/relationships/hyperlink" Target="http://pbs.twimg.com/profile_images/799444097811484672/h7QfoYE8_normal.jpg" TargetMode="External" /><Relationship Id="rId251" Type="http://schemas.openxmlformats.org/officeDocument/2006/relationships/hyperlink" Target="http://pbs.twimg.com/profile_images/1123812763007115275/uNFre9bY_normal.jpg" TargetMode="External" /><Relationship Id="rId252" Type="http://schemas.openxmlformats.org/officeDocument/2006/relationships/hyperlink" Target="http://pbs.twimg.com/profile_images/1110199688119177216/mCjs5gKp_normal.png" TargetMode="External" /><Relationship Id="rId253" Type="http://schemas.openxmlformats.org/officeDocument/2006/relationships/hyperlink" Target="http://pbs.twimg.com/profile_images/1098326221497208837/DsmirXX3_normal.png" TargetMode="External" /><Relationship Id="rId254" Type="http://schemas.openxmlformats.org/officeDocument/2006/relationships/hyperlink" Target="http://pbs.twimg.com/profile_images/1006753845/1130222868_176_normal.jpg" TargetMode="External" /><Relationship Id="rId255" Type="http://schemas.openxmlformats.org/officeDocument/2006/relationships/hyperlink" Target="http://pbs.twimg.com/profile_images/861276117877088257/4nlzuZM6_normal.jpg" TargetMode="External" /><Relationship Id="rId256" Type="http://schemas.openxmlformats.org/officeDocument/2006/relationships/hyperlink" Target="http://pbs.twimg.com/profile_images/1009179900736045058/imnk1jfr_normal.jpg" TargetMode="External" /><Relationship Id="rId257" Type="http://schemas.openxmlformats.org/officeDocument/2006/relationships/hyperlink" Target="http://pbs.twimg.com/profile_images/886748593163513856/a5jdb4NR_normal.jpg" TargetMode="External" /><Relationship Id="rId258" Type="http://schemas.openxmlformats.org/officeDocument/2006/relationships/hyperlink" Target="http://pbs.twimg.com/profile_images/1039540137493811200/6W4yz5om_normal.jpg" TargetMode="External" /><Relationship Id="rId259" Type="http://schemas.openxmlformats.org/officeDocument/2006/relationships/hyperlink" Target="http://pbs.twimg.com/profile_images/933983111515316225/aCwrL3as_normal.jpg" TargetMode="External" /><Relationship Id="rId260" Type="http://schemas.openxmlformats.org/officeDocument/2006/relationships/hyperlink" Target="http://pbs.twimg.com/profile_images/1122168704089722880/1Tukx1CN_normal.jpg" TargetMode="External" /><Relationship Id="rId261" Type="http://schemas.openxmlformats.org/officeDocument/2006/relationships/hyperlink" Target="http://pbs.twimg.com/profile_images/1048670265750773760/_pLDUNf1_normal.jpg" TargetMode="External" /><Relationship Id="rId262" Type="http://schemas.openxmlformats.org/officeDocument/2006/relationships/hyperlink" Target="http://pbs.twimg.com/profile_images/808522002877149184/hL-xcF7K_normal.jpg" TargetMode="External" /><Relationship Id="rId263" Type="http://schemas.openxmlformats.org/officeDocument/2006/relationships/hyperlink" Target="http://pbs.twimg.com/profile_images/902220282886270976/AUtZsu-i_normal.jpg" TargetMode="External" /><Relationship Id="rId264" Type="http://schemas.openxmlformats.org/officeDocument/2006/relationships/hyperlink" Target="http://pbs.twimg.com/profile_images/687797811585368064/gpkpJmUt_normal.jpg" TargetMode="External" /><Relationship Id="rId265" Type="http://schemas.openxmlformats.org/officeDocument/2006/relationships/hyperlink" Target="http://abs.twimg.com/sticky/default_profile_images/default_profile_normal.png" TargetMode="External" /><Relationship Id="rId266" Type="http://schemas.openxmlformats.org/officeDocument/2006/relationships/hyperlink" Target="http://pbs.twimg.com/profile_images/1589642780/Gonzo35_normal.jpg" TargetMode="External" /><Relationship Id="rId267" Type="http://schemas.openxmlformats.org/officeDocument/2006/relationships/hyperlink" Target="http://pbs.twimg.com/profile_images/3576258231/4d7ed62275bfdf34ee701074ba19e1fd_normal.jpeg" TargetMode="External" /><Relationship Id="rId268" Type="http://schemas.openxmlformats.org/officeDocument/2006/relationships/hyperlink" Target="http://pbs.twimg.com/profile_images/1116293919564816386/9DPNQ72r_normal.jpg" TargetMode="External" /><Relationship Id="rId269" Type="http://schemas.openxmlformats.org/officeDocument/2006/relationships/hyperlink" Target="http://pbs.twimg.com/profile_images/2827998324/b701e3388e9184e21678e50235994808_normal.png" TargetMode="External" /><Relationship Id="rId270" Type="http://schemas.openxmlformats.org/officeDocument/2006/relationships/hyperlink" Target="http://pbs.twimg.com/profile_images/730220798355505154/hyvCrja2_normal.jpg" TargetMode="External" /><Relationship Id="rId271" Type="http://schemas.openxmlformats.org/officeDocument/2006/relationships/hyperlink" Target="http://pbs.twimg.com/profile_images/1045412243238719489/KxvNYEwD_normal.jpg" TargetMode="External" /><Relationship Id="rId272" Type="http://schemas.openxmlformats.org/officeDocument/2006/relationships/hyperlink" Target="http://pbs.twimg.com/profile_images/1109915427/OS_2010_normal.JPG" TargetMode="External" /><Relationship Id="rId273" Type="http://schemas.openxmlformats.org/officeDocument/2006/relationships/hyperlink" Target="http://pbs.twimg.com/profile_images/1076345433251753985/SIIN4bFC_normal.jpg" TargetMode="External" /><Relationship Id="rId274" Type="http://schemas.openxmlformats.org/officeDocument/2006/relationships/hyperlink" Target="http://pbs.twimg.com/profile_images/712453769452072961/33hFSUBB_normal.jpg" TargetMode="External" /><Relationship Id="rId275" Type="http://schemas.openxmlformats.org/officeDocument/2006/relationships/hyperlink" Target="http://pbs.twimg.com/profile_images/1119401977967009792/73F38bRL_normal.png" TargetMode="External" /><Relationship Id="rId276" Type="http://schemas.openxmlformats.org/officeDocument/2006/relationships/hyperlink" Target="http://pbs.twimg.com/profile_images/1138083683439710208/KXS-ES2S_normal.jpg" TargetMode="External" /><Relationship Id="rId277" Type="http://schemas.openxmlformats.org/officeDocument/2006/relationships/hyperlink" Target="http://pbs.twimg.com/profile_images/1130416513800953856/yPo5EpOm_normal.png" TargetMode="External" /><Relationship Id="rId278" Type="http://schemas.openxmlformats.org/officeDocument/2006/relationships/hyperlink" Target="http://pbs.twimg.com/profile_images/931736641231876096/znkKfxd6_normal.jpg" TargetMode="External" /><Relationship Id="rId279" Type="http://schemas.openxmlformats.org/officeDocument/2006/relationships/hyperlink" Target="http://pbs.twimg.com/profile_images/480191794806669312/UO2PuKfS_normal.jpeg" TargetMode="External" /><Relationship Id="rId280" Type="http://schemas.openxmlformats.org/officeDocument/2006/relationships/hyperlink" Target="http://pbs.twimg.com/profile_images/792429460825972736/WgoEyZ2q_normal.jpg" TargetMode="External" /><Relationship Id="rId281" Type="http://schemas.openxmlformats.org/officeDocument/2006/relationships/hyperlink" Target="http://pbs.twimg.com/profile_images/1131188837156306944/Kc32FMmE_normal.jpg" TargetMode="External" /><Relationship Id="rId282" Type="http://schemas.openxmlformats.org/officeDocument/2006/relationships/hyperlink" Target="http://pbs.twimg.com/profile_images/1058974231202021376/yXlX24QT_normal.jpg" TargetMode="External" /><Relationship Id="rId283" Type="http://schemas.openxmlformats.org/officeDocument/2006/relationships/hyperlink" Target="http://pbs.twimg.com/profile_images/1104209462087372801/8JdqS0F-_normal.jpg" TargetMode="External" /><Relationship Id="rId284" Type="http://schemas.openxmlformats.org/officeDocument/2006/relationships/hyperlink" Target="http://pbs.twimg.com/profile_images/713051695/1_normal.jpg" TargetMode="External" /><Relationship Id="rId285" Type="http://schemas.openxmlformats.org/officeDocument/2006/relationships/hyperlink" Target="http://pbs.twimg.com/profile_images/1143201014050217984/KQiDwGGX_normal.jpg" TargetMode="External" /><Relationship Id="rId286" Type="http://schemas.openxmlformats.org/officeDocument/2006/relationships/hyperlink" Target="http://pbs.twimg.com/profile_images/1020708493249130496/RmxEDkzV_normal.jpg" TargetMode="External" /><Relationship Id="rId287" Type="http://schemas.openxmlformats.org/officeDocument/2006/relationships/hyperlink" Target="http://pbs.twimg.com/profile_images/1044263912961531904/iDDTMZHs_normal.jpg" TargetMode="External" /><Relationship Id="rId288" Type="http://schemas.openxmlformats.org/officeDocument/2006/relationships/hyperlink" Target="http://pbs.twimg.com/profile_images/875366648093577217/DPjc49xK_normal.jpg" TargetMode="External" /><Relationship Id="rId289" Type="http://schemas.openxmlformats.org/officeDocument/2006/relationships/hyperlink" Target="http://pbs.twimg.com/profile_images/1143725140930437120/O8btKyQS_normal.jpg" TargetMode="External" /><Relationship Id="rId290" Type="http://schemas.openxmlformats.org/officeDocument/2006/relationships/hyperlink" Target="http://pbs.twimg.com/profile_images/996196541844082688/2ReHJd0P_normal.jpg" TargetMode="External" /><Relationship Id="rId291" Type="http://schemas.openxmlformats.org/officeDocument/2006/relationships/hyperlink" Target="http://pbs.twimg.com/profile_images/926429764080095233/RIKmC4ys_normal.jpg" TargetMode="External" /><Relationship Id="rId292" Type="http://schemas.openxmlformats.org/officeDocument/2006/relationships/hyperlink" Target="http://pbs.twimg.com/profile_images/549152766/FO_Mini_normal.jpg" TargetMode="External" /><Relationship Id="rId293" Type="http://schemas.openxmlformats.org/officeDocument/2006/relationships/hyperlink" Target="http://pbs.twimg.com/profile_images/1085405172614991881/Fz8mQ4gT_normal.jpg" TargetMode="External" /><Relationship Id="rId294" Type="http://schemas.openxmlformats.org/officeDocument/2006/relationships/hyperlink" Target="http://pbs.twimg.com/profile_images/378800000085484292/64c8242f9c857de897948ea4caef48a6_normal.jpeg" TargetMode="External" /><Relationship Id="rId295" Type="http://schemas.openxmlformats.org/officeDocument/2006/relationships/hyperlink" Target="http://pbs.twimg.com/profile_images/1057110221728796672/TauYO3LO_normal.jpg" TargetMode="External" /><Relationship Id="rId296" Type="http://schemas.openxmlformats.org/officeDocument/2006/relationships/hyperlink" Target="http://pbs.twimg.com/profile_images/616056678069374976/rfVOaEfn_normal.png" TargetMode="External" /><Relationship Id="rId297" Type="http://schemas.openxmlformats.org/officeDocument/2006/relationships/hyperlink" Target="http://pbs.twimg.com/profile_images/432964519384465408/LD0lFLop_normal.jpeg" TargetMode="External" /><Relationship Id="rId298" Type="http://schemas.openxmlformats.org/officeDocument/2006/relationships/hyperlink" Target="http://pbs.twimg.com/profile_images/1142289732514172934/vpSvQ_sj_normal.jpg" TargetMode="External" /><Relationship Id="rId299" Type="http://schemas.openxmlformats.org/officeDocument/2006/relationships/hyperlink" Target="http://pbs.twimg.com/profile_images/1025392375718244353/HbOhN-Zq_normal.jpg" TargetMode="External" /><Relationship Id="rId300" Type="http://schemas.openxmlformats.org/officeDocument/2006/relationships/hyperlink" Target="http://pbs.twimg.com/profile_images/1096478353303969792/ViCZ6H4c_normal.png" TargetMode="External" /><Relationship Id="rId301" Type="http://schemas.openxmlformats.org/officeDocument/2006/relationships/hyperlink" Target="http://pbs.twimg.com/profile_images/1102285316696801281/VXnl_egL_normal.jpg" TargetMode="External" /><Relationship Id="rId302" Type="http://schemas.openxmlformats.org/officeDocument/2006/relationships/hyperlink" Target="http://pbs.twimg.com/profile_images/547731071479996417/53RFXHu1_normal.png" TargetMode="External" /><Relationship Id="rId303" Type="http://schemas.openxmlformats.org/officeDocument/2006/relationships/hyperlink" Target="http://pbs.twimg.com/profile_images/724079913163071489/6I792HQK_normal.jpg" TargetMode="External" /><Relationship Id="rId304" Type="http://schemas.openxmlformats.org/officeDocument/2006/relationships/hyperlink" Target="http://pbs.twimg.com/profile_images/991631357/Screen_shot_2010-02-03_at_11.21.45_AM_normal.png" TargetMode="External" /><Relationship Id="rId305" Type="http://schemas.openxmlformats.org/officeDocument/2006/relationships/hyperlink" Target="http://pbs.twimg.com/profile_images/1064734561429409792/3Y1jQNvp_normal.jpg" TargetMode="External" /><Relationship Id="rId306" Type="http://schemas.openxmlformats.org/officeDocument/2006/relationships/hyperlink" Target="http://pbs.twimg.com/profile_images/1025232086481825792/Bwivvd4B_normal.jpg" TargetMode="External" /><Relationship Id="rId307" Type="http://schemas.openxmlformats.org/officeDocument/2006/relationships/hyperlink" Target="http://pbs.twimg.com/profile_images/1572273372/Chrysta_20Dick_jpg_normal.jpg" TargetMode="External" /><Relationship Id="rId308" Type="http://schemas.openxmlformats.org/officeDocument/2006/relationships/hyperlink" Target="http://pbs.twimg.com/profile_images/704638080813289472/qzHLRHKi_normal.jpg" TargetMode="External" /><Relationship Id="rId309" Type="http://schemas.openxmlformats.org/officeDocument/2006/relationships/hyperlink" Target="http://pbs.twimg.com/profile_images/588531058850725888/jjLIj-Kh_normal.jpg" TargetMode="External" /><Relationship Id="rId310" Type="http://schemas.openxmlformats.org/officeDocument/2006/relationships/hyperlink" Target="http://pbs.twimg.com/profile_images/1009626329564762112/nIDgH2bH_normal.jpg" TargetMode="External" /><Relationship Id="rId311" Type="http://schemas.openxmlformats.org/officeDocument/2006/relationships/hyperlink" Target="http://pbs.twimg.com/profile_images/1163340815/top_cat_normal.jpg" TargetMode="External" /><Relationship Id="rId312" Type="http://schemas.openxmlformats.org/officeDocument/2006/relationships/hyperlink" Target="http://pbs.twimg.com/profile_images/2370226047/9wg3lvl94xng77a58hsm_normal.jpeg" TargetMode="External" /><Relationship Id="rId313" Type="http://schemas.openxmlformats.org/officeDocument/2006/relationships/hyperlink" Target="http://pbs.twimg.com/profile_images/1031837928425701376/YkJimt5A_normal.jpg" TargetMode="External" /><Relationship Id="rId314" Type="http://schemas.openxmlformats.org/officeDocument/2006/relationships/hyperlink" Target="http://pbs.twimg.com/profile_images/1081182924970573824/6LZZ1KVJ_normal.jpg" TargetMode="External" /><Relationship Id="rId315" Type="http://schemas.openxmlformats.org/officeDocument/2006/relationships/hyperlink" Target="http://pbs.twimg.com/profile_images/1112356477866373120/u73Ut3iL_normal.jpg" TargetMode="External" /><Relationship Id="rId316" Type="http://schemas.openxmlformats.org/officeDocument/2006/relationships/hyperlink" Target="http://pbs.twimg.com/profile_images/895287892603482112/0kmjgyGv_normal.jpg" TargetMode="External" /><Relationship Id="rId317" Type="http://schemas.openxmlformats.org/officeDocument/2006/relationships/hyperlink" Target="http://pbs.twimg.com/profile_images/1024131151063994369/8-3-epdI_normal.jpg" TargetMode="External" /><Relationship Id="rId318" Type="http://schemas.openxmlformats.org/officeDocument/2006/relationships/hyperlink" Target="http://pbs.twimg.com/profile_images/840240099359088641/woNj5jYa_normal.jpg" TargetMode="External" /><Relationship Id="rId319" Type="http://schemas.openxmlformats.org/officeDocument/2006/relationships/hyperlink" Target="http://pbs.twimg.com/profile_images/1087390138089512961/NpcFbYGL_normal.jpg" TargetMode="External" /><Relationship Id="rId320" Type="http://schemas.openxmlformats.org/officeDocument/2006/relationships/hyperlink" Target="http://pbs.twimg.com/profile_images/3608274585/03f086c16c0e0a5fc501d8e630986768_normal.jpeg" TargetMode="External" /><Relationship Id="rId321" Type="http://schemas.openxmlformats.org/officeDocument/2006/relationships/hyperlink" Target="http://pbs.twimg.com/profile_images/1079097146564055040/LaPQC7Pr_normal.jpg" TargetMode="External" /><Relationship Id="rId322" Type="http://schemas.openxmlformats.org/officeDocument/2006/relationships/hyperlink" Target="http://pbs.twimg.com/profile_images/1126835294857302016/T-msizsk_normal.png" TargetMode="External" /><Relationship Id="rId323" Type="http://schemas.openxmlformats.org/officeDocument/2006/relationships/hyperlink" Target="http://pbs.twimg.com/profile_images/978376303492542465/W9uIdOfE_normal.jpg" TargetMode="External" /><Relationship Id="rId324" Type="http://schemas.openxmlformats.org/officeDocument/2006/relationships/hyperlink" Target="http://pbs.twimg.com/profile_images/1005928043473498117/NVSR-j21_normal.jpg" TargetMode="External" /><Relationship Id="rId325" Type="http://schemas.openxmlformats.org/officeDocument/2006/relationships/hyperlink" Target="http://pbs.twimg.com/profile_images/1124970440646987776/F0__LaNI_normal.jpg" TargetMode="External" /><Relationship Id="rId326" Type="http://schemas.openxmlformats.org/officeDocument/2006/relationships/hyperlink" Target="http://pbs.twimg.com/profile_images/1011404876205756418/0tz8fZt3_normal.jpg" TargetMode="External" /><Relationship Id="rId327" Type="http://schemas.openxmlformats.org/officeDocument/2006/relationships/hyperlink" Target="http://pbs.twimg.com/profile_images/1125482302715248640/M5bmwO_W_normal.png" TargetMode="External" /><Relationship Id="rId328" Type="http://schemas.openxmlformats.org/officeDocument/2006/relationships/hyperlink" Target="http://pbs.twimg.com/profile_images/1106889522124599296/XnF3jIWL_normal.jpg" TargetMode="External" /><Relationship Id="rId329" Type="http://schemas.openxmlformats.org/officeDocument/2006/relationships/hyperlink" Target="http://pbs.twimg.com/profile_images/378800000368466432/203227120ef9830f85dc7c8a69814a09_normal.jpeg" TargetMode="External" /><Relationship Id="rId330" Type="http://schemas.openxmlformats.org/officeDocument/2006/relationships/hyperlink" Target="http://pbs.twimg.com/profile_images/2026716255/o2cXf_normal.jpg" TargetMode="External" /><Relationship Id="rId331" Type="http://schemas.openxmlformats.org/officeDocument/2006/relationships/hyperlink" Target="http://pbs.twimg.com/profile_images/1118261777769336836/WXgKh7EW_normal.png" TargetMode="External" /><Relationship Id="rId332" Type="http://schemas.openxmlformats.org/officeDocument/2006/relationships/hyperlink" Target="http://pbs.twimg.com/profile_images/1060019467059572739/DgAu2XEg_normal.jpg" TargetMode="External" /><Relationship Id="rId333" Type="http://schemas.openxmlformats.org/officeDocument/2006/relationships/hyperlink" Target="http://pbs.twimg.com/profile_images/1088840653075869696/6xDyD6lK_normal.jpg" TargetMode="External" /><Relationship Id="rId334" Type="http://schemas.openxmlformats.org/officeDocument/2006/relationships/hyperlink" Target="http://pbs.twimg.com/profile_images/932718618533613568/WmEMIfQI_normal.jpg" TargetMode="External" /><Relationship Id="rId335" Type="http://schemas.openxmlformats.org/officeDocument/2006/relationships/hyperlink" Target="http://pbs.twimg.com/profile_images/1105103518879363072/czUmXNeq_normal.jpg" TargetMode="External" /><Relationship Id="rId336" Type="http://schemas.openxmlformats.org/officeDocument/2006/relationships/hyperlink" Target="http://pbs.twimg.com/profile_images/1796101126/image_normal.jpg" TargetMode="External" /><Relationship Id="rId337" Type="http://schemas.openxmlformats.org/officeDocument/2006/relationships/hyperlink" Target="http://pbs.twimg.com/profile_images/819605854680850432/NqU7Qwth_normal.jpg" TargetMode="External" /><Relationship Id="rId338" Type="http://schemas.openxmlformats.org/officeDocument/2006/relationships/hyperlink" Target="http://pbs.twimg.com/profile_images/1123304272723152899/q5zAFjwe_normal.jpg" TargetMode="External" /><Relationship Id="rId339" Type="http://schemas.openxmlformats.org/officeDocument/2006/relationships/hyperlink" Target="http://pbs.twimg.com/profile_images/677539639012425729/CToHFI2V_normal.png" TargetMode="External" /><Relationship Id="rId340" Type="http://schemas.openxmlformats.org/officeDocument/2006/relationships/hyperlink" Target="http://pbs.twimg.com/profile_images/1056975074572492801/yHTkyfrf_normal.jpg" TargetMode="External" /><Relationship Id="rId341" Type="http://schemas.openxmlformats.org/officeDocument/2006/relationships/hyperlink" Target="http://pbs.twimg.com/profile_images/465546117640224769/ViMptXsn_normal.jpeg" TargetMode="External" /><Relationship Id="rId342" Type="http://schemas.openxmlformats.org/officeDocument/2006/relationships/hyperlink" Target="http://pbs.twimg.com/profile_images/1053449679340363776/Ng5-gIee_normal.jpg" TargetMode="External" /><Relationship Id="rId343" Type="http://schemas.openxmlformats.org/officeDocument/2006/relationships/hyperlink" Target="http://pbs.twimg.com/profile_images/1126751607104794624/_El5cBwQ_normal.png" TargetMode="External" /><Relationship Id="rId344" Type="http://schemas.openxmlformats.org/officeDocument/2006/relationships/hyperlink" Target="http://pbs.twimg.com/profile_images/745019549708214272/kUAviqjE_normal.jpg" TargetMode="External" /><Relationship Id="rId345" Type="http://schemas.openxmlformats.org/officeDocument/2006/relationships/hyperlink" Target="http://pbs.twimg.com/profile_images/2144139021/Treasured-Locks-square-for-web_normal.jpg" TargetMode="External" /><Relationship Id="rId346" Type="http://schemas.openxmlformats.org/officeDocument/2006/relationships/hyperlink" Target="http://pbs.twimg.com/profile_images/512063280353779713/ID2dnnel_normal.jpeg" TargetMode="External" /><Relationship Id="rId347" Type="http://schemas.openxmlformats.org/officeDocument/2006/relationships/hyperlink" Target="http://pbs.twimg.com/profile_images/626143437067169792/Xgnn7fri_normal.jpg" TargetMode="External" /><Relationship Id="rId348" Type="http://schemas.openxmlformats.org/officeDocument/2006/relationships/hyperlink" Target="http://pbs.twimg.com/profile_images/1115062286954246144/DTMKoFLv_normal.png" TargetMode="External" /><Relationship Id="rId349" Type="http://schemas.openxmlformats.org/officeDocument/2006/relationships/hyperlink" Target="http://pbs.twimg.com/profile_images/1140287927110569984/Y3qabSMj_normal.png" TargetMode="External" /><Relationship Id="rId350" Type="http://schemas.openxmlformats.org/officeDocument/2006/relationships/hyperlink" Target="http://pbs.twimg.com/profile_images/1105978943981735936/qreKBea8_normal.jpg" TargetMode="External" /><Relationship Id="rId351" Type="http://schemas.openxmlformats.org/officeDocument/2006/relationships/hyperlink" Target="http://pbs.twimg.com/profile_images/1033931069609791489/FLj1i2yQ_normal.jpg" TargetMode="External" /><Relationship Id="rId352" Type="http://schemas.openxmlformats.org/officeDocument/2006/relationships/hyperlink" Target="http://pbs.twimg.com/profile_images/1076796156041031680/8Dx15qtL_normal.jpg" TargetMode="External" /><Relationship Id="rId353" Type="http://schemas.openxmlformats.org/officeDocument/2006/relationships/hyperlink" Target="http://pbs.twimg.com/profile_images/725355625752862724/RRAGrQ7u_normal.jpg" TargetMode="External" /><Relationship Id="rId354" Type="http://schemas.openxmlformats.org/officeDocument/2006/relationships/hyperlink" Target="http://pbs.twimg.com/profile_images/701493598722899972/cNJdA1k0_normal.jpg" TargetMode="External" /><Relationship Id="rId355" Type="http://schemas.openxmlformats.org/officeDocument/2006/relationships/hyperlink" Target="http://pbs.twimg.com/profile_images/57262201/joequai_normal.jpg" TargetMode="External" /><Relationship Id="rId356" Type="http://schemas.openxmlformats.org/officeDocument/2006/relationships/hyperlink" Target="http://pbs.twimg.com/profile_images/610560286446194688/Vj7SDZa0_normal.png" TargetMode="External" /><Relationship Id="rId357" Type="http://schemas.openxmlformats.org/officeDocument/2006/relationships/hyperlink" Target="http://pbs.twimg.com/profile_images/1098776803173457920/tdSzgRd2_normal.jpg" TargetMode="External" /><Relationship Id="rId358" Type="http://schemas.openxmlformats.org/officeDocument/2006/relationships/hyperlink" Target="http://pbs.twimg.com/profile_images/899326535781449728/mknXsa1C_normal.jpg" TargetMode="External" /><Relationship Id="rId359" Type="http://schemas.openxmlformats.org/officeDocument/2006/relationships/hyperlink" Target="http://pbs.twimg.com/profile_images/2070987717/Synergy_Logo_Main_normal.png" TargetMode="External" /><Relationship Id="rId360" Type="http://schemas.openxmlformats.org/officeDocument/2006/relationships/hyperlink" Target="http://pbs.twimg.com/profile_images/1131152039780769793/XhTGMxro_normal.jpg" TargetMode="External" /><Relationship Id="rId361" Type="http://schemas.openxmlformats.org/officeDocument/2006/relationships/hyperlink" Target="http://pbs.twimg.com/profile_images/1109074224243793922/Qelm0Te6_normal.png" TargetMode="External" /><Relationship Id="rId362" Type="http://schemas.openxmlformats.org/officeDocument/2006/relationships/hyperlink" Target="http://pbs.twimg.com/profile_images/559538975820369921/Oh-CYhGJ_normal.jpeg" TargetMode="External" /><Relationship Id="rId363" Type="http://schemas.openxmlformats.org/officeDocument/2006/relationships/hyperlink" Target="http://pbs.twimg.com/profile_images/1134860563371085825/dPoQJWHZ_normal.jpg" TargetMode="External" /><Relationship Id="rId364" Type="http://schemas.openxmlformats.org/officeDocument/2006/relationships/hyperlink" Target="http://pbs.twimg.com/profile_images/1114912955022360582/LJh06KT1_normal.jpg" TargetMode="External" /><Relationship Id="rId365" Type="http://schemas.openxmlformats.org/officeDocument/2006/relationships/hyperlink" Target="http://pbs.twimg.com/profile_images/1098948549063163905/wrsyG6uC_normal.png" TargetMode="External" /><Relationship Id="rId366" Type="http://schemas.openxmlformats.org/officeDocument/2006/relationships/hyperlink" Target="http://pbs.twimg.com/profile_images/1041086602246742017/jMTaQmBK_normal.jpg" TargetMode="External" /><Relationship Id="rId367" Type="http://schemas.openxmlformats.org/officeDocument/2006/relationships/hyperlink" Target="http://pbs.twimg.com/profile_images/938951987386707969/YUtLue5Y_normal.jp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pbs.twimg.com/profile_images/881747825943433216/yXP6Lp6P_normal.jpg" TargetMode="External" /><Relationship Id="rId370" Type="http://schemas.openxmlformats.org/officeDocument/2006/relationships/hyperlink" Target="http://pbs.twimg.com/profile_images/658006329156608000/0SJRN5Jh_normal.jpg" TargetMode="External" /><Relationship Id="rId371" Type="http://schemas.openxmlformats.org/officeDocument/2006/relationships/hyperlink" Target="http://pbs.twimg.com/profile_images/727128574184968192/YCk4vXRj_normal.jpg" TargetMode="External" /><Relationship Id="rId372" Type="http://schemas.openxmlformats.org/officeDocument/2006/relationships/hyperlink" Target="http://pbs.twimg.com/profile_images/1142310432042098689/7UVInN7Y_normal.png" TargetMode="External" /><Relationship Id="rId373" Type="http://schemas.openxmlformats.org/officeDocument/2006/relationships/hyperlink" Target="http://pbs.twimg.com/profile_images/1087253719702478848/x7XZo2xv_normal.jpg" TargetMode="External" /><Relationship Id="rId374" Type="http://schemas.openxmlformats.org/officeDocument/2006/relationships/hyperlink" Target="http://pbs.twimg.com/profile_images/959054671884292102/ZZoUDa4k_normal.jpg" TargetMode="External" /><Relationship Id="rId375" Type="http://schemas.openxmlformats.org/officeDocument/2006/relationships/hyperlink" Target="http://pbs.twimg.com/profile_images/824935014039040001/WHiPg989_normal.jpg" TargetMode="External" /><Relationship Id="rId376" Type="http://schemas.openxmlformats.org/officeDocument/2006/relationships/hyperlink" Target="http://pbs.twimg.com/profile_images/1129273270987939840/flddrsh7_normal.png" TargetMode="External" /><Relationship Id="rId377" Type="http://schemas.openxmlformats.org/officeDocument/2006/relationships/hyperlink" Target="http://pbs.twimg.com/profile_images/1083133636835241984/kqMRmal-_normal.jpg" TargetMode="External" /><Relationship Id="rId378" Type="http://schemas.openxmlformats.org/officeDocument/2006/relationships/hyperlink" Target="http://pbs.twimg.com/profile_images/821886556663386112/ILBgjlR__normal.jpg" TargetMode="External" /><Relationship Id="rId379" Type="http://schemas.openxmlformats.org/officeDocument/2006/relationships/hyperlink" Target="http://pbs.twimg.com/profile_images/1030179767675494400/BN4MAUqn_normal.jpg" TargetMode="External" /><Relationship Id="rId380" Type="http://schemas.openxmlformats.org/officeDocument/2006/relationships/hyperlink" Target="http://pbs.twimg.com/profile_images/1007992035658354691/p7WryeFc_normal.jpg" TargetMode="External" /><Relationship Id="rId381" Type="http://schemas.openxmlformats.org/officeDocument/2006/relationships/hyperlink" Target="http://pbs.twimg.com/profile_images/1127882369602662400/3aE8zmcN_normal.jpg" TargetMode="External" /><Relationship Id="rId382" Type="http://schemas.openxmlformats.org/officeDocument/2006/relationships/hyperlink" Target="http://pbs.twimg.com/profile_images/568013165309349889/S2lR1m8s_normal.jpeg" TargetMode="External" /><Relationship Id="rId383" Type="http://schemas.openxmlformats.org/officeDocument/2006/relationships/hyperlink" Target="http://pbs.twimg.com/profile_images/378800000271905123/f41c57595b676112dcfe396fef64d8b8_normal.jpeg" TargetMode="External" /><Relationship Id="rId384" Type="http://schemas.openxmlformats.org/officeDocument/2006/relationships/hyperlink" Target="http://pbs.twimg.com/profile_images/1636981339/54A4i68k_normal" TargetMode="External" /><Relationship Id="rId385" Type="http://schemas.openxmlformats.org/officeDocument/2006/relationships/hyperlink" Target="http://pbs.twimg.com/profile_images/998189643962068992/aZ9b5lZq_normal.jpg" TargetMode="External" /><Relationship Id="rId386" Type="http://schemas.openxmlformats.org/officeDocument/2006/relationships/hyperlink" Target="http://pbs.twimg.com/profile_images/1132066374371569665/YBYrP3jz_normal.png" TargetMode="External" /><Relationship Id="rId387" Type="http://schemas.openxmlformats.org/officeDocument/2006/relationships/hyperlink" Target="http://pbs.twimg.com/profile_images/1111563777936363520/kMVVeq5I_normal.jpg" TargetMode="External" /><Relationship Id="rId388" Type="http://schemas.openxmlformats.org/officeDocument/2006/relationships/hyperlink" Target="http://pbs.twimg.com/profile_images/1117596310348152833/pqgoaYNm_normal.jpg" TargetMode="External" /><Relationship Id="rId389" Type="http://schemas.openxmlformats.org/officeDocument/2006/relationships/hyperlink" Target="http://pbs.twimg.com/profile_images/1121147441259130880/aas3LDDh_normal.jpg" TargetMode="External" /><Relationship Id="rId390" Type="http://schemas.openxmlformats.org/officeDocument/2006/relationships/hyperlink" Target="http://pbs.twimg.com/profile_images/990341181769908224/bFnpvQID_normal.jpg" TargetMode="External" /><Relationship Id="rId391" Type="http://schemas.openxmlformats.org/officeDocument/2006/relationships/hyperlink" Target="http://pbs.twimg.com/profile_images/891222401756934144/SGZ3LwhF_normal.jpg" TargetMode="External" /><Relationship Id="rId392" Type="http://schemas.openxmlformats.org/officeDocument/2006/relationships/hyperlink" Target="http://pbs.twimg.com/profile_images/593468380428017664/HOnfuqFL_normal.jpg" TargetMode="External" /><Relationship Id="rId393" Type="http://schemas.openxmlformats.org/officeDocument/2006/relationships/hyperlink" Target="http://pbs.twimg.com/profile_images/818984570901012480/NKQi2wto_normal.jpg" TargetMode="External" /><Relationship Id="rId394" Type="http://schemas.openxmlformats.org/officeDocument/2006/relationships/hyperlink" Target="http://pbs.twimg.com/profile_images/847226989287063553/w8ko3Iez_normal.jpg" TargetMode="External" /><Relationship Id="rId395" Type="http://schemas.openxmlformats.org/officeDocument/2006/relationships/hyperlink" Target="http://pbs.twimg.com/profile_images/1122914201637412864/42v1W-kz_normal.png" TargetMode="External" /><Relationship Id="rId396" Type="http://schemas.openxmlformats.org/officeDocument/2006/relationships/hyperlink" Target="http://pbs.twimg.com/profile_images/1135312797896708096/erd9bP5E_normal.jpg" TargetMode="External" /><Relationship Id="rId397" Type="http://schemas.openxmlformats.org/officeDocument/2006/relationships/hyperlink" Target="http://pbs.twimg.com/profile_images/588848465947557888/5CAp5MWC_normal.jpg" TargetMode="External" /><Relationship Id="rId398" Type="http://schemas.openxmlformats.org/officeDocument/2006/relationships/hyperlink" Target="http://pbs.twimg.com/profile_images/1646033571/Hyptalk-Profile_normal.jpg" TargetMode="External" /><Relationship Id="rId399" Type="http://schemas.openxmlformats.org/officeDocument/2006/relationships/hyperlink" Target="http://pbs.twimg.com/profile_images/946897265255313408/n86JtPqa_normal.jpg" TargetMode="External" /><Relationship Id="rId400" Type="http://schemas.openxmlformats.org/officeDocument/2006/relationships/hyperlink" Target="http://pbs.twimg.com/profile_images/770267636940824576/jiDLwxf9_normal.jpg" TargetMode="External" /><Relationship Id="rId401" Type="http://schemas.openxmlformats.org/officeDocument/2006/relationships/hyperlink" Target="http://pbs.twimg.com/profile_images/438924484897013760/L5m34iea_normal.jpeg" TargetMode="External" /><Relationship Id="rId402" Type="http://schemas.openxmlformats.org/officeDocument/2006/relationships/hyperlink" Target="http://pbs.twimg.com/profile_images/1128408131262930946/O4_VkFUK_normal.jpg" TargetMode="External" /><Relationship Id="rId403" Type="http://schemas.openxmlformats.org/officeDocument/2006/relationships/hyperlink" Target="http://pbs.twimg.com/profile_images/875782063818809345/cbCR7w5R_normal.jpg" TargetMode="External" /><Relationship Id="rId404" Type="http://schemas.openxmlformats.org/officeDocument/2006/relationships/hyperlink" Target="http://pbs.twimg.com/profile_images/1034807645251747840/1w5RonQy_normal.jpg" TargetMode="External" /><Relationship Id="rId405" Type="http://schemas.openxmlformats.org/officeDocument/2006/relationships/hyperlink" Target="http://pbs.twimg.com/profile_images/1089957236221329409/rsMZ82D3_normal.jpg" TargetMode="External" /><Relationship Id="rId406" Type="http://schemas.openxmlformats.org/officeDocument/2006/relationships/hyperlink" Target="http://pbs.twimg.com/profile_images/1032148386412195840/gfEPskWw_normal.jpg" TargetMode="External" /><Relationship Id="rId407" Type="http://schemas.openxmlformats.org/officeDocument/2006/relationships/hyperlink" Target="http://pbs.twimg.com/profile_images/1129671897145155584/Vz5IGdYF_normal.png" TargetMode="External" /><Relationship Id="rId408" Type="http://schemas.openxmlformats.org/officeDocument/2006/relationships/hyperlink" Target="http://pbs.twimg.com/profile_images/952572984727777282/B03wW2O4_normal.jpg" TargetMode="External" /><Relationship Id="rId409" Type="http://schemas.openxmlformats.org/officeDocument/2006/relationships/hyperlink" Target="http://pbs.twimg.com/profile_images/1103973650867372032/9NXIT48x_normal.jpg" TargetMode="External" /><Relationship Id="rId410" Type="http://schemas.openxmlformats.org/officeDocument/2006/relationships/hyperlink" Target="http://pbs.twimg.com/profile_images/865722011019911168/xXG4ufFi_normal.jpg" TargetMode="External" /><Relationship Id="rId411" Type="http://schemas.openxmlformats.org/officeDocument/2006/relationships/hyperlink" Target="http://pbs.twimg.com/profile_images/971814335331762176/Yqq5BCY8_normal.jpg" TargetMode="External" /><Relationship Id="rId412" Type="http://schemas.openxmlformats.org/officeDocument/2006/relationships/hyperlink" Target="http://pbs.twimg.com/profile_images/1044379131708792832/mGTWUwtL_normal.jpg" TargetMode="External" /><Relationship Id="rId413" Type="http://schemas.openxmlformats.org/officeDocument/2006/relationships/hyperlink" Target="http://pbs.twimg.com/profile_images/849091789223055361/J0FRJAl1_normal.jpg" TargetMode="External" /><Relationship Id="rId414" Type="http://schemas.openxmlformats.org/officeDocument/2006/relationships/hyperlink" Target="http://pbs.twimg.com/profile_images/1027737349797699584/wZDV1y35_normal.jpg" TargetMode="External" /><Relationship Id="rId415" Type="http://schemas.openxmlformats.org/officeDocument/2006/relationships/hyperlink" Target="http://pbs.twimg.com/profile_images/1080269173761044480/WY_9DXc0_normal.jpg" TargetMode="External" /><Relationship Id="rId416" Type="http://schemas.openxmlformats.org/officeDocument/2006/relationships/hyperlink" Target="http://pbs.twimg.com/profile_images/477086559846821888/O3Z6hOt-_normal.jpeg" TargetMode="External" /><Relationship Id="rId417" Type="http://schemas.openxmlformats.org/officeDocument/2006/relationships/hyperlink" Target="http://pbs.twimg.com/profile_images/1056414699418398720/dHIpSrr9_normal.jpg" TargetMode="External" /><Relationship Id="rId418" Type="http://schemas.openxmlformats.org/officeDocument/2006/relationships/hyperlink" Target="http://pbs.twimg.com/profile_images/624411814898593792/qe3i3-Vn_normal.jpg" TargetMode="External" /><Relationship Id="rId419" Type="http://schemas.openxmlformats.org/officeDocument/2006/relationships/hyperlink" Target="http://pbs.twimg.com/profile_images/766997294440914946/Mq78S9wV_normal.jpg" TargetMode="External" /><Relationship Id="rId420" Type="http://schemas.openxmlformats.org/officeDocument/2006/relationships/hyperlink" Target="http://pbs.twimg.com/profile_images/1018501221001367552/vrgUvTpk_normal.jpg" TargetMode="External" /><Relationship Id="rId421" Type="http://schemas.openxmlformats.org/officeDocument/2006/relationships/hyperlink" Target="http://pbs.twimg.com/profile_images/893107534323568640/5W9G72jT_normal.jpg" TargetMode="External" /><Relationship Id="rId422" Type="http://schemas.openxmlformats.org/officeDocument/2006/relationships/hyperlink" Target="http://pbs.twimg.com/profile_images/783807614362738688/Z3o7wpP0_normal.jpg" TargetMode="External" /><Relationship Id="rId423" Type="http://schemas.openxmlformats.org/officeDocument/2006/relationships/hyperlink" Target="http://pbs.twimg.com/profile_images/1020307034300919808/WgI4Nj0D_normal.jpg" TargetMode="External" /><Relationship Id="rId424" Type="http://schemas.openxmlformats.org/officeDocument/2006/relationships/hyperlink" Target="http://pbs.twimg.com/profile_images/1527929745/New_Photo_normal.jpg" TargetMode="External" /><Relationship Id="rId425" Type="http://schemas.openxmlformats.org/officeDocument/2006/relationships/hyperlink" Target="http://pbs.twimg.com/profile_images/1112425268130529280/yx9-qjlk_normal.jpg" TargetMode="External" /><Relationship Id="rId426" Type="http://schemas.openxmlformats.org/officeDocument/2006/relationships/hyperlink" Target="http://pbs.twimg.com/profile_images/1128375250687877120/hgfJun3H_normal.png" TargetMode="External" /><Relationship Id="rId427" Type="http://schemas.openxmlformats.org/officeDocument/2006/relationships/hyperlink" Target="http://pbs.twimg.com/profile_images/794647822780035072/AvGZPyR4_normal.jpg" TargetMode="External" /><Relationship Id="rId428" Type="http://schemas.openxmlformats.org/officeDocument/2006/relationships/hyperlink" Target="http://pbs.twimg.com/profile_images/2928052506/7596142235222230470d91eb2f6b560b_normal.png" TargetMode="External" /><Relationship Id="rId429" Type="http://schemas.openxmlformats.org/officeDocument/2006/relationships/hyperlink" Target="http://pbs.twimg.com/profile_images/937898811078467584/tg1P5Ue5_normal.jpg" TargetMode="External" /><Relationship Id="rId430" Type="http://schemas.openxmlformats.org/officeDocument/2006/relationships/hyperlink" Target="http://pbs.twimg.com/profile_images/672583631802466304/en-fJ27B_normal.jpg" TargetMode="External" /><Relationship Id="rId431" Type="http://schemas.openxmlformats.org/officeDocument/2006/relationships/hyperlink" Target="http://pbs.twimg.com/profile_images/690494773023477760/wqppiTs5_normal.jpg" TargetMode="External" /><Relationship Id="rId432" Type="http://schemas.openxmlformats.org/officeDocument/2006/relationships/hyperlink" Target="http://pbs.twimg.com/profile_images/1034921217990582272/L5bSLsn5_normal.jpg" TargetMode="External" /><Relationship Id="rId433" Type="http://schemas.openxmlformats.org/officeDocument/2006/relationships/hyperlink" Target="http://pbs.twimg.com/profile_images/983356348099387392/DxTnicpX_normal.jpg" TargetMode="External" /><Relationship Id="rId434" Type="http://schemas.openxmlformats.org/officeDocument/2006/relationships/hyperlink" Target="http://pbs.twimg.com/profile_images/497662119513309184/0SoTQpxr_normal.jpeg" TargetMode="External" /><Relationship Id="rId435" Type="http://schemas.openxmlformats.org/officeDocument/2006/relationships/hyperlink" Target="http://pbs.twimg.com/profile_images/1109222821631266816/M3a66YVz_normal.jpg" TargetMode="External" /><Relationship Id="rId436" Type="http://schemas.openxmlformats.org/officeDocument/2006/relationships/hyperlink" Target="http://pbs.twimg.com/profile_images/579039906804023296/RWDlntRx_normal.jpeg" TargetMode="External" /><Relationship Id="rId437" Type="http://schemas.openxmlformats.org/officeDocument/2006/relationships/hyperlink" Target="http://pbs.twimg.com/profile_images/982285703659835392/--pvlTnk_normal.jpg" TargetMode="External" /><Relationship Id="rId438" Type="http://schemas.openxmlformats.org/officeDocument/2006/relationships/hyperlink" Target="http://pbs.twimg.com/profile_images/1078814022261035008/YpYTRo9x_normal.jpg" TargetMode="External" /><Relationship Id="rId439" Type="http://schemas.openxmlformats.org/officeDocument/2006/relationships/hyperlink" Target="http://pbs.twimg.com/profile_images/378800000419731116/64c9f02bcd839aa1a3f8a1d1237b3942_normal.jpeg" TargetMode="External" /><Relationship Id="rId440" Type="http://schemas.openxmlformats.org/officeDocument/2006/relationships/hyperlink" Target="http://pbs.twimg.com/profile_images/1134352299705417728/tB9L68KI_normal.jpg" TargetMode="External" /><Relationship Id="rId441" Type="http://schemas.openxmlformats.org/officeDocument/2006/relationships/hyperlink" Target="http://pbs.twimg.com/profile_images/492444643758333952/VEIQXJ1w_normal.jpeg" TargetMode="External" /><Relationship Id="rId442" Type="http://schemas.openxmlformats.org/officeDocument/2006/relationships/hyperlink" Target="http://pbs.twimg.com/profile_images/990451820483903488/3jw1qCil_normal.jpg" TargetMode="External" /><Relationship Id="rId443" Type="http://schemas.openxmlformats.org/officeDocument/2006/relationships/hyperlink" Target="http://pbs.twimg.com/profile_images/947588117896216576/T4VOljdA_normal.jpg" TargetMode="External" /><Relationship Id="rId444" Type="http://schemas.openxmlformats.org/officeDocument/2006/relationships/hyperlink" Target="http://pbs.twimg.com/profile_images/986283509949124608/hPWmoqpw_normal.jpg" TargetMode="External" /><Relationship Id="rId445" Type="http://schemas.openxmlformats.org/officeDocument/2006/relationships/hyperlink" Target="http://pbs.twimg.com/profile_images/3748720325/9998bad1f7e41fee586704aa3143f11b_normal.jpeg" TargetMode="External" /><Relationship Id="rId446" Type="http://schemas.openxmlformats.org/officeDocument/2006/relationships/hyperlink" Target="http://pbs.twimg.com/profile_images/905507149865828352/z9PAficQ_normal.jpg" TargetMode="External" /><Relationship Id="rId447" Type="http://schemas.openxmlformats.org/officeDocument/2006/relationships/hyperlink" Target="http://pbs.twimg.com/profile_images/952688338049347585/Vhhy4Nm0_normal.jpg" TargetMode="External" /><Relationship Id="rId448" Type="http://schemas.openxmlformats.org/officeDocument/2006/relationships/hyperlink" Target="http://pbs.twimg.com/profile_images/900411562250256384/ALkwa0jf_normal.jpg" TargetMode="External" /><Relationship Id="rId449" Type="http://schemas.openxmlformats.org/officeDocument/2006/relationships/hyperlink" Target="http://pbs.twimg.com/profile_images/1125452688831995905/TgY7-23m_normal.jpg" TargetMode="External" /><Relationship Id="rId450" Type="http://schemas.openxmlformats.org/officeDocument/2006/relationships/hyperlink" Target="http://pbs.twimg.com/profile_images/1039541894282465280/OV5Oh-io_normal.jpg" TargetMode="External" /><Relationship Id="rId451" Type="http://schemas.openxmlformats.org/officeDocument/2006/relationships/hyperlink" Target="http://pbs.twimg.com/profile_images/1127387985530408960/0UI2igun_normal.jpg" TargetMode="External" /><Relationship Id="rId452" Type="http://schemas.openxmlformats.org/officeDocument/2006/relationships/hyperlink" Target="http://pbs.twimg.com/profile_images/1066439657959780352/7-1tmF7i_normal.jpg" TargetMode="External" /><Relationship Id="rId453" Type="http://schemas.openxmlformats.org/officeDocument/2006/relationships/hyperlink" Target="http://pbs.twimg.com/profile_images/773378434126839808/AkzlOmS7_normal.jpg" TargetMode="External" /><Relationship Id="rId454" Type="http://schemas.openxmlformats.org/officeDocument/2006/relationships/hyperlink" Target="http://pbs.twimg.com/profile_images/504825123098984448/JY33Ymqa_normal.jpeg" TargetMode="External" /><Relationship Id="rId455" Type="http://schemas.openxmlformats.org/officeDocument/2006/relationships/hyperlink" Target="http://pbs.twimg.com/profile_images/1137220427191922688/DHQ0kX2S_normal.jpg" TargetMode="External" /><Relationship Id="rId456" Type="http://schemas.openxmlformats.org/officeDocument/2006/relationships/hyperlink" Target="http://pbs.twimg.com/profile_images/1138609154547888128/IJfLR6rv_normal.jpg" TargetMode="External" /><Relationship Id="rId457" Type="http://schemas.openxmlformats.org/officeDocument/2006/relationships/hyperlink" Target="http://pbs.twimg.com/profile_images/1110319067280269312/iEqpsbUA_normal.png" TargetMode="External" /><Relationship Id="rId458" Type="http://schemas.openxmlformats.org/officeDocument/2006/relationships/hyperlink" Target="http://pbs.twimg.com/profile_images/961261452341358594/r5zlJf-w_normal.jpg" TargetMode="External" /><Relationship Id="rId459" Type="http://schemas.openxmlformats.org/officeDocument/2006/relationships/hyperlink" Target="http://pbs.twimg.com/profile_images/2972099941/e68d158c05bd88c4928976af74358322_normal.jpeg" TargetMode="External" /><Relationship Id="rId460" Type="http://schemas.openxmlformats.org/officeDocument/2006/relationships/hyperlink" Target="http://pbs.twimg.com/profile_images/1420852402/12-13-10a_normal.jpg" TargetMode="External" /><Relationship Id="rId461" Type="http://schemas.openxmlformats.org/officeDocument/2006/relationships/hyperlink" Target="http://abs.twimg.com/sticky/default_profile_images/default_profile_normal.png" TargetMode="External" /><Relationship Id="rId462" Type="http://schemas.openxmlformats.org/officeDocument/2006/relationships/hyperlink" Target="http://pbs.twimg.com/profile_images/829205060886392832/R1_nntnx_normal.jpg" TargetMode="External" /><Relationship Id="rId463" Type="http://schemas.openxmlformats.org/officeDocument/2006/relationships/hyperlink" Target="http://pbs.twimg.com/profile_images/378800000739157625/45864a3b3e81cadd101120240774d653_normal.jpeg" TargetMode="External" /><Relationship Id="rId464" Type="http://schemas.openxmlformats.org/officeDocument/2006/relationships/hyperlink" Target="http://pbs.twimg.com/profile_images/1029202466791776256/X5jrNV0K_normal.jpg" TargetMode="External" /><Relationship Id="rId465" Type="http://schemas.openxmlformats.org/officeDocument/2006/relationships/hyperlink" Target="http://pbs.twimg.com/profile_images/1130906535427825666/J1JVWchM_normal.png" TargetMode="External" /><Relationship Id="rId466" Type="http://schemas.openxmlformats.org/officeDocument/2006/relationships/hyperlink" Target="http://pbs.twimg.com/profile_images/1097251663671250944/0QJ1ZLls_normal.jpg" TargetMode="External" /><Relationship Id="rId467" Type="http://schemas.openxmlformats.org/officeDocument/2006/relationships/hyperlink" Target="http://pbs.twimg.com/profile_images/2507820634/ugpnyvchc1sq7237gvil_normal.jpeg" TargetMode="External" /><Relationship Id="rId468" Type="http://schemas.openxmlformats.org/officeDocument/2006/relationships/hyperlink" Target="http://pbs.twimg.com/profile_images/1328250869/Lee_Twitter_Profile_Pic_normal.jpg" TargetMode="External" /><Relationship Id="rId469" Type="http://schemas.openxmlformats.org/officeDocument/2006/relationships/hyperlink" Target="http://pbs.twimg.com/profile_images/378800000088616004/99e20bcb8500d0942c86fe0108205e0b_normal.jpeg" TargetMode="External" /><Relationship Id="rId470" Type="http://schemas.openxmlformats.org/officeDocument/2006/relationships/hyperlink" Target="http://pbs.twimg.com/profile_images/1082713182211235841/bm_psbh9_normal.jpg" TargetMode="External" /><Relationship Id="rId471" Type="http://schemas.openxmlformats.org/officeDocument/2006/relationships/hyperlink" Target="http://pbs.twimg.com/profile_images/1799910389/Heart_normal.jpg" TargetMode="External" /><Relationship Id="rId472" Type="http://schemas.openxmlformats.org/officeDocument/2006/relationships/hyperlink" Target="http://pbs.twimg.com/profile_images/888482282851446784/d6i8dQoV_normal.jpg" TargetMode="External" /><Relationship Id="rId473" Type="http://schemas.openxmlformats.org/officeDocument/2006/relationships/hyperlink" Target="http://pbs.twimg.com/profile_images/1096760679892246528/fM8p159m_normal.jpg" TargetMode="External" /><Relationship Id="rId474" Type="http://schemas.openxmlformats.org/officeDocument/2006/relationships/hyperlink" Target="http://pbs.twimg.com/profile_images/1138669287906746373/qOn1m38D_normal.png" TargetMode="External" /><Relationship Id="rId475" Type="http://schemas.openxmlformats.org/officeDocument/2006/relationships/hyperlink" Target="http://pbs.twimg.com/profile_images/1142095906763870213/0yPjF62A_normal.jpg" TargetMode="External" /><Relationship Id="rId476" Type="http://schemas.openxmlformats.org/officeDocument/2006/relationships/hyperlink" Target="http://pbs.twimg.com/profile_images/1110709298605248512/Ye9U-o8Z_normal.jpg" TargetMode="External" /><Relationship Id="rId477" Type="http://schemas.openxmlformats.org/officeDocument/2006/relationships/hyperlink" Target="http://pbs.twimg.com/profile_images/686384822952931328/HRNxShJg_normal.png" TargetMode="External" /><Relationship Id="rId478" Type="http://schemas.openxmlformats.org/officeDocument/2006/relationships/hyperlink" Target="http://pbs.twimg.com/profile_images/758716364609630211/zq6WtSGd_normal.jpg" TargetMode="External" /><Relationship Id="rId479" Type="http://schemas.openxmlformats.org/officeDocument/2006/relationships/hyperlink" Target="http://pbs.twimg.com/profile_images/437321930681511937/mwUPZmO4_normal.jpeg" TargetMode="External" /><Relationship Id="rId480" Type="http://schemas.openxmlformats.org/officeDocument/2006/relationships/hyperlink" Target="http://pbs.twimg.com/profile_images/878114503195467777/BVL1swoY_normal.jpg" TargetMode="External" /><Relationship Id="rId481" Type="http://schemas.openxmlformats.org/officeDocument/2006/relationships/hyperlink" Target="http://pbs.twimg.com/profile_images/1091318139395149824/x5eS9iUe_normal.jpg" TargetMode="External" /><Relationship Id="rId482" Type="http://schemas.openxmlformats.org/officeDocument/2006/relationships/hyperlink" Target="http://pbs.twimg.com/profile_images/790944806516191232/KEJ8S6gU_normal.jpg" TargetMode="External" /><Relationship Id="rId483" Type="http://schemas.openxmlformats.org/officeDocument/2006/relationships/hyperlink" Target="http://pbs.twimg.com/profile_images/378800000092093718/4ade0db4200b42a267ceb829fc6113b2_normal.jpeg" TargetMode="External" /><Relationship Id="rId484" Type="http://schemas.openxmlformats.org/officeDocument/2006/relationships/hyperlink" Target="http://pbs.twimg.com/profile_images/1104882394925010954/HuMtlr8D_normal.jpg" TargetMode="External" /><Relationship Id="rId485" Type="http://schemas.openxmlformats.org/officeDocument/2006/relationships/hyperlink" Target="http://pbs.twimg.com/profile_images/950423490250887173/eUfv1uB3_normal.jpg" TargetMode="External" /><Relationship Id="rId486" Type="http://schemas.openxmlformats.org/officeDocument/2006/relationships/hyperlink" Target="http://pbs.twimg.com/profile_images/1120921843207147520/tz_hpz3A_normal.jpg" TargetMode="External" /><Relationship Id="rId487" Type="http://schemas.openxmlformats.org/officeDocument/2006/relationships/hyperlink" Target="http://pbs.twimg.com/profile_images/1143786954087129088/GlqFjsX-_normal.jpg" TargetMode="External" /><Relationship Id="rId488" Type="http://schemas.openxmlformats.org/officeDocument/2006/relationships/hyperlink" Target="http://pbs.twimg.com/profile_images/795620138582155265/qo57iB7N_normal.jpg" TargetMode="External" /><Relationship Id="rId489" Type="http://schemas.openxmlformats.org/officeDocument/2006/relationships/hyperlink" Target="http://pbs.twimg.com/profile_images/861165227932610561/qMf89lx__normal.jpg" TargetMode="External" /><Relationship Id="rId490" Type="http://schemas.openxmlformats.org/officeDocument/2006/relationships/hyperlink" Target="http://pbs.twimg.com/profile_images/482290983221354496/fjz2Onp3_normal.jpeg" TargetMode="External" /><Relationship Id="rId491" Type="http://schemas.openxmlformats.org/officeDocument/2006/relationships/hyperlink" Target="http://pbs.twimg.com/profile_images/859646666743402496/Pt3hv4RK_normal.jpg" TargetMode="External" /><Relationship Id="rId492" Type="http://schemas.openxmlformats.org/officeDocument/2006/relationships/hyperlink" Target="http://pbs.twimg.com/profile_images/1111895452109209600/38FY2NOC_normal.jpg" TargetMode="External" /><Relationship Id="rId493" Type="http://schemas.openxmlformats.org/officeDocument/2006/relationships/hyperlink" Target="http://pbs.twimg.com/profile_images/622942022198935552/25c9zrD0_normal.jpg" TargetMode="External" /><Relationship Id="rId494" Type="http://schemas.openxmlformats.org/officeDocument/2006/relationships/hyperlink" Target="http://pbs.twimg.com/profile_images/1096915723396427776/kz_3TEkJ_normal.jpg" TargetMode="External" /><Relationship Id="rId495" Type="http://schemas.openxmlformats.org/officeDocument/2006/relationships/hyperlink" Target="http://pbs.twimg.com/profile_images/3122226119/be801a6c3419cda1c2986b2c7580fd42_normal.jpeg" TargetMode="External" /><Relationship Id="rId496" Type="http://schemas.openxmlformats.org/officeDocument/2006/relationships/hyperlink" Target="http://pbs.twimg.com/profile_images/1124490676719292417/kbYGuo_a_normal.jpg" TargetMode="External" /><Relationship Id="rId497" Type="http://schemas.openxmlformats.org/officeDocument/2006/relationships/hyperlink" Target="http://pbs.twimg.com/profile_images/1052572748252409856/tsR2_BYG_normal.jpg" TargetMode="External" /><Relationship Id="rId498" Type="http://schemas.openxmlformats.org/officeDocument/2006/relationships/hyperlink" Target="http://pbs.twimg.com/profile_images/1048693326797463552/QBDmFRUJ_normal.jpg" TargetMode="External" /><Relationship Id="rId499" Type="http://schemas.openxmlformats.org/officeDocument/2006/relationships/hyperlink" Target="http://pbs.twimg.com/profile_images/1008553568486359041/kiGF4vzo_normal.jpg" TargetMode="External" /><Relationship Id="rId500" Type="http://schemas.openxmlformats.org/officeDocument/2006/relationships/hyperlink" Target="http://pbs.twimg.com/profile_images/1115277557161762821/EU9UgjlC_normal.jpg" TargetMode="External" /><Relationship Id="rId501" Type="http://schemas.openxmlformats.org/officeDocument/2006/relationships/hyperlink" Target="http://pbs.twimg.com/profile_images/1083935049852936193/5Ybe4nS0_normal.jpg" TargetMode="External" /><Relationship Id="rId502" Type="http://schemas.openxmlformats.org/officeDocument/2006/relationships/hyperlink" Target="http://pbs.twimg.com/profile_images/1129741498302509060/ga2lIXQt_normal.jpg" TargetMode="External" /><Relationship Id="rId503" Type="http://schemas.openxmlformats.org/officeDocument/2006/relationships/hyperlink" Target="http://pbs.twimg.com/profile_images/825134045642133504/I5Em0ZHT_normal.jpg" TargetMode="External" /><Relationship Id="rId504" Type="http://schemas.openxmlformats.org/officeDocument/2006/relationships/hyperlink" Target="http://pbs.twimg.com/profile_images/3073935524/fc073998d5b8ab43b7acc1707c40216b_normal.jpeg" TargetMode="External" /><Relationship Id="rId505" Type="http://schemas.openxmlformats.org/officeDocument/2006/relationships/hyperlink" Target="http://pbs.twimg.com/profile_images/610959672250503168/Gl0el2wF_normal.jpg" TargetMode="External" /><Relationship Id="rId506" Type="http://schemas.openxmlformats.org/officeDocument/2006/relationships/hyperlink" Target="http://pbs.twimg.com/profile_images/1088198817357484032/CG-8etZ6_normal.jpg" TargetMode="External" /><Relationship Id="rId507" Type="http://schemas.openxmlformats.org/officeDocument/2006/relationships/hyperlink" Target="http://pbs.twimg.com/profile_images/213762379/la_normal.jpg" TargetMode="External" /><Relationship Id="rId508" Type="http://schemas.openxmlformats.org/officeDocument/2006/relationships/hyperlink" Target="http://pbs.twimg.com/profile_images/502683696529289216/dK7puQGc_normal.jpeg" TargetMode="External" /><Relationship Id="rId509" Type="http://schemas.openxmlformats.org/officeDocument/2006/relationships/hyperlink" Target="http://pbs.twimg.com/profile_images/746387648995004416/0mYtzqhe_normal.jpg" TargetMode="External" /><Relationship Id="rId510" Type="http://schemas.openxmlformats.org/officeDocument/2006/relationships/hyperlink" Target="http://pbs.twimg.com/profile_images/824752639741079552/GB6VmBjU_normal.jpg" TargetMode="External" /><Relationship Id="rId511" Type="http://schemas.openxmlformats.org/officeDocument/2006/relationships/hyperlink" Target="http://pbs.twimg.com/profile_images/1142839683426078721/vlpz9jzf_normal.jpg" TargetMode="External" /><Relationship Id="rId512" Type="http://schemas.openxmlformats.org/officeDocument/2006/relationships/hyperlink" Target="http://pbs.twimg.com/profile_images/913056764366528512/6cHpwZM6_normal.jpg" TargetMode="External" /><Relationship Id="rId513" Type="http://schemas.openxmlformats.org/officeDocument/2006/relationships/hyperlink" Target="http://pbs.twimg.com/profile_images/891382909747245057/GyP-qg48_normal.jpg" TargetMode="External" /><Relationship Id="rId514" Type="http://schemas.openxmlformats.org/officeDocument/2006/relationships/hyperlink" Target="http://pbs.twimg.com/profile_images/1100877127212101632/oKd1FzPO_normal.png" TargetMode="External" /><Relationship Id="rId515" Type="http://schemas.openxmlformats.org/officeDocument/2006/relationships/hyperlink" Target="http://pbs.twimg.com/profile_images/838380897183367169/xkwfOECE_normal.jpg" TargetMode="External" /><Relationship Id="rId516" Type="http://schemas.openxmlformats.org/officeDocument/2006/relationships/hyperlink" Target="http://pbs.twimg.com/profile_images/509517252103000066/0i-ij2rl_normal.jpeg" TargetMode="External" /><Relationship Id="rId517" Type="http://schemas.openxmlformats.org/officeDocument/2006/relationships/hyperlink" Target="http://pbs.twimg.com/profile_images/535605404042940416/fBs7SCXQ_normal.jpeg" TargetMode="External" /><Relationship Id="rId518" Type="http://schemas.openxmlformats.org/officeDocument/2006/relationships/hyperlink" Target="http://pbs.twimg.com/profile_images/1858918524/1E4D3B94-DAF8-40EF-AC79-36BB593830E8_normal" TargetMode="External" /><Relationship Id="rId519" Type="http://schemas.openxmlformats.org/officeDocument/2006/relationships/hyperlink" Target="http://pbs.twimg.com/profile_images/3572513306/74a5dbb0d0190554c20afa36c9ffec41_normal.png" TargetMode="External" /><Relationship Id="rId520" Type="http://schemas.openxmlformats.org/officeDocument/2006/relationships/hyperlink" Target="http://pbs.twimg.com/profile_images/932211009472946176/QHoGbU2z_normal.jpg" TargetMode="External" /><Relationship Id="rId521" Type="http://schemas.openxmlformats.org/officeDocument/2006/relationships/hyperlink" Target="http://pbs.twimg.com/profile_images/871368703543308289/U0x03FYs_normal.jpg" TargetMode="External" /><Relationship Id="rId522" Type="http://schemas.openxmlformats.org/officeDocument/2006/relationships/hyperlink" Target="http://pbs.twimg.com/profile_images/473435073790750720/tv_6T5Xh_normal.jpeg" TargetMode="External" /><Relationship Id="rId523" Type="http://schemas.openxmlformats.org/officeDocument/2006/relationships/hyperlink" Target="http://pbs.twimg.com/profile_images/860243992759345152/jazcLpTj_normal.jpg" TargetMode="External" /><Relationship Id="rId524" Type="http://schemas.openxmlformats.org/officeDocument/2006/relationships/hyperlink" Target="http://abs.twimg.com/sticky/default_profile_images/default_profile_normal.png" TargetMode="External" /><Relationship Id="rId525" Type="http://schemas.openxmlformats.org/officeDocument/2006/relationships/hyperlink" Target="http://pbs.twimg.com/profile_images/463860439030317057/ZnJwesTg_normal.jpeg" TargetMode="External" /><Relationship Id="rId526" Type="http://schemas.openxmlformats.org/officeDocument/2006/relationships/hyperlink" Target="http://pbs.twimg.com/profile_images/993147490949099520/s63o1Org_normal.jpg" TargetMode="External" /><Relationship Id="rId527" Type="http://schemas.openxmlformats.org/officeDocument/2006/relationships/hyperlink" Target="http://pbs.twimg.com/profile_images/722666944751644672/hGF4YZLt_normal.jpg" TargetMode="External" /><Relationship Id="rId528" Type="http://schemas.openxmlformats.org/officeDocument/2006/relationships/hyperlink" Target="http://pbs.twimg.com/profile_images/647150040922779648/YH-KO9u5_normal.jpg" TargetMode="External" /><Relationship Id="rId529" Type="http://schemas.openxmlformats.org/officeDocument/2006/relationships/hyperlink" Target="http://pbs.twimg.com/profile_images/1117882959363579905/hWWMD9nC_normal.jpg" TargetMode="External" /><Relationship Id="rId530" Type="http://schemas.openxmlformats.org/officeDocument/2006/relationships/hyperlink" Target="http://pbs.twimg.com/profile_images/756158383514718208/oq_asRvW_normal.jpg" TargetMode="External" /><Relationship Id="rId531" Type="http://schemas.openxmlformats.org/officeDocument/2006/relationships/hyperlink" Target="http://pbs.twimg.com/profile_images/884607938186399749/goUDXf0H_normal.jpg" TargetMode="External" /><Relationship Id="rId532" Type="http://schemas.openxmlformats.org/officeDocument/2006/relationships/hyperlink" Target="http://pbs.twimg.com/profile_images/1140352728994058240/HVhclhB__normal.jpg" TargetMode="External" /><Relationship Id="rId533" Type="http://schemas.openxmlformats.org/officeDocument/2006/relationships/hyperlink" Target="http://pbs.twimg.com/profile_images/712792791244533760/D6MI2qgT_normal.jpg" TargetMode="External" /><Relationship Id="rId534" Type="http://schemas.openxmlformats.org/officeDocument/2006/relationships/hyperlink" Target="http://pbs.twimg.com/profile_images/1822855642/Slide1_-_Version_3_normal.jpg" TargetMode="External" /><Relationship Id="rId535" Type="http://schemas.openxmlformats.org/officeDocument/2006/relationships/hyperlink" Target="http://pbs.twimg.com/profile_images/1137454582513188864/U_XOIqpF_normal.jpg" TargetMode="External" /><Relationship Id="rId536" Type="http://schemas.openxmlformats.org/officeDocument/2006/relationships/hyperlink" Target="http://pbs.twimg.com/profile_images/1098245326589181953/t1CGYZ5l_normal.jpg" TargetMode="External" /><Relationship Id="rId537" Type="http://schemas.openxmlformats.org/officeDocument/2006/relationships/hyperlink" Target="http://pbs.twimg.com/profile_images/577300138776899584/ysuDTaeG_normal.jpeg" TargetMode="External" /><Relationship Id="rId538" Type="http://schemas.openxmlformats.org/officeDocument/2006/relationships/hyperlink" Target="http://pbs.twimg.com/profile_images/1034375627615363072/4U511OiQ_normal.jpg" TargetMode="External" /><Relationship Id="rId539" Type="http://schemas.openxmlformats.org/officeDocument/2006/relationships/hyperlink" Target="http://pbs.twimg.com/profile_images/1121577235419320320/g92b7b6x_normal.jpg" TargetMode="External" /><Relationship Id="rId540" Type="http://schemas.openxmlformats.org/officeDocument/2006/relationships/hyperlink" Target="http://pbs.twimg.com/profile_images/884347309898817536/eGCo6iYd_normal.jpg" TargetMode="External" /><Relationship Id="rId541" Type="http://schemas.openxmlformats.org/officeDocument/2006/relationships/hyperlink" Target="http://pbs.twimg.com/profile_images/1143688899341897728/HpSwrGmW_normal.png" TargetMode="External" /><Relationship Id="rId542" Type="http://schemas.openxmlformats.org/officeDocument/2006/relationships/hyperlink" Target="http://pbs.twimg.com/profile_images/539523967170531328/OCPHfJ7t_normal.jpeg" TargetMode="External" /><Relationship Id="rId543" Type="http://schemas.openxmlformats.org/officeDocument/2006/relationships/hyperlink" Target="http://pbs.twimg.com/profile_images/686299034588282882/ur0RaPQZ_normal.jpg" TargetMode="External" /><Relationship Id="rId544" Type="http://schemas.openxmlformats.org/officeDocument/2006/relationships/hyperlink" Target="http://pbs.twimg.com/profile_images/789718465300926465/g7OoIrWO_normal.jpg" TargetMode="External" /><Relationship Id="rId545" Type="http://schemas.openxmlformats.org/officeDocument/2006/relationships/hyperlink" Target="http://pbs.twimg.com/profile_images/1096844907573067777/J7nW6zQ3_normal.jpg" TargetMode="External" /><Relationship Id="rId546" Type="http://schemas.openxmlformats.org/officeDocument/2006/relationships/hyperlink" Target="http://pbs.twimg.com/profile_images/979146421034139648/8NigbnWE_normal.jpg" TargetMode="External" /><Relationship Id="rId547" Type="http://schemas.openxmlformats.org/officeDocument/2006/relationships/hyperlink" Target="http://pbs.twimg.com/profile_images/1053362612417716224/gcNUa3I3_normal.jpg" TargetMode="External" /><Relationship Id="rId548" Type="http://schemas.openxmlformats.org/officeDocument/2006/relationships/hyperlink" Target="http://pbs.twimg.com/profile_images/578305903142662144/vD-O4IPA_normal.jpeg" TargetMode="External" /><Relationship Id="rId549" Type="http://schemas.openxmlformats.org/officeDocument/2006/relationships/hyperlink" Target="http://pbs.twimg.com/profile_images/1753131504/009_normal.JPG" TargetMode="External" /><Relationship Id="rId550" Type="http://schemas.openxmlformats.org/officeDocument/2006/relationships/hyperlink" Target="http://pbs.twimg.com/profile_images/960632717120454656/ABtVU8cA_normal.jpg" TargetMode="External" /><Relationship Id="rId551" Type="http://schemas.openxmlformats.org/officeDocument/2006/relationships/hyperlink" Target="http://pbs.twimg.com/profile_images/529402509178454016/L8tty3_9_normal.jpeg" TargetMode="External" /><Relationship Id="rId552" Type="http://schemas.openxmlformats.org/officeDocument/2006/relationships/hyperlink" Target="http://pbs.twimg.com/profile_images/1082472954380705792/KOzN3s4V_normal.jpg" TargetMode="External" /><Relationship Id="rId553" Type="http://schemas.openxmlformats.org/officeDocument/2006/relationships/hyperlink" Target="http://pbs.twimg.com/profile_images/842627126/vm-crop-for-web_normal.jpg" TargetMode="External" /><Relationship Id="rId554" Type="http://schemas.openxmlformats.org/officeDocument/2006/relationships/hyperlink" Target="http://pbs.twimg.com/profile_images/1127098404591550464/In89orK3_normal.jpg" TargetMode="External" /><Relationship Id="rId555" Type="http://schemas.openxmlformats.org/officeDocument/2006/relationships/hyperlink" Target="http://pbs.twimg.com/profile_images/854435813240733697/2mM6Zodm_normal.jpg" TargetMode="External" /><Relationship Id="rId556" Type="http://schemas.openxmlformats.org/officeDocument/2006/relationships/hyperlink" Target="http://pbs.twimg.com/profile_images/887527972655177728/JOtOvUlS_normal.jpg" TargetMode="External" /><Relationship Id="rId557" Type="http://schemas.openxmlformats.org/officeDocument/2006/relationships/hyperlink" Target="http://pbs.twimg.com/profile_images/378800000399201014/e2aa18c3f29f645551a2018eafd39303_normal.jpeg" TargetMode="External" /><Relationship Id="rId558" Type="http://schemas.openxmlformats.org/officeDocument/2006/relationships/hyperlink" Target="http://pbs.twimg.com/profile_images/804864290863747072/vhIor0aL_normal.jpg" TargetMode="External" /><Relationship Id="rId559" Type="http://schemas.openxmlformats.org/officeDocument/2006/relationships/hyperlink" Target="http://pbs.twimg.com/profile_images/1795731905/profile_normal.png" TargetMode="External" /><Relationship Id="rId560" Type="http://schemas.openxmlformats.org/officeDocument/2006/relationships/hyperlink" Target="http://pbs.twimg.com/profile_images/822204979406577664/U-ByIl-i_normal.jpg" TargetMode="External" /><Relationship Id="rId561" Type="http://schemas.openxmlformats.org/officeDocument/2006/relationships/hyperlink" Target="http://abs.twimg.com/sticky/default_profile_images/default_profile_normal.png" TargetMode="External" /><Relationship Id="rId562" Type="http://schemas.openxmlformats.org/officeDocument/2006/relationships/hyperlink" Target="http://pbs.twimg.com/profile_images/1046669343914962944/F6xG3cQB_normal.jpg" TargetMode="External" /><Relationship Id="rId563" Type="http://schemas.openxmlformats.org/officeDocument/2006/relationships/hyperlink" Target="http://pbs.twimg.com/profile_images/1092267940408369152/1pYUYlNL_normal.jpg" TargetMode="External" /><Relationship Id="rId564" Type="http://schemas.openxmlformats.org/officeDocument/2006/relationships/hyperlink" Target="http://pbs.twimg.com/profile_images/805571962537971712/T7pFE9Oi_normal.jpg" TargetMode="External" /><Relationship Id="rId565" Type="http://schemas.openxmlformats.org/officeDocument/2006/relationships/hyperlink" Target="http://pbs.twimg.com/profile_images/1062373600223727616/9ZdEUNBW_normal.jpg" TargetMode="External" /><Relationship Id="rId566" Type="http://schemas.openxmlformats.org/officeDocument/2006/relationships/hyperlink" Target="http://pbs.twimg.com/profile_images/656257715459637248/dW9T1XRW_normal.png" TargetMode="External" /><Relationship Id="rId567" Type="http://schemas.openxmlformats.org/officeDocument/2006/relationships/hyperlink" Target="http://pbs.twimg.com/profile_images/592146812217200640/BHYYICfM_normal.png" TargetMode="External" /><Relationship Id="rId568" Type="http://schemas.openxmlformats.org/officeDocument/2006/relationships/hyperlink" Target="http://abs.twimg.com/sticky/default_profile_images/default_profile_normal.png" TargetMode="External" /><Relationship Id="rId569" Type="http://schemas.openxmlformats.org/officeDocument/2006/relationships/hyperlink" Target="http://pbs.twimg.com/profile_images/984706007782871041/yzemBV71_normal.jpg" TargetMode="External" /><Relationship Id="rId570" Type="http://schemas.openxmlformats.org/officeDocument/2006/relationships/hyperlink" Target="http://pbs.twimg.com/profile_images/867091278554701825/mXyruPRR_normal.jpg" TargetMode="External" /><Relationship Id="rId571" Type="http://schemas.openxmlformats.org/officeDocument/2006/relationships/hyperlink" Target="http://pbs.twimg.com/profile_images/688494404256935937/7d3ZmMDg_normal.jpg" TargetMode="External" /><Relationship Id="rId572" Type="http://schemas.openxmlformats.org/officeDocument/2006/relationships/hyperlink" Target="http://pbs.twimg.com/profile_images/722907944279523328/kmp8ogZH_normal.jpg" TargetMode="External" /><Relationship Id="rId573" Type="http://schemas.openxmlformats.org/officeDocument/2006/relationships/hyperlink" Target="http://pbs.twimg.com/profile_images/961647768799506432/G4BlQUTO_normal.jpg" TargetMode="External" /><Relationship Id="rId574" Type="http://schemas.openxmlformats.org/officeDocument/2006/relationships/hyperlink" Target="http://pbs.twimg.com/profile_images/1867679905/Ray-222_normal.jpg" TargetMode="External" /><Relationship Id="rId575" Type="http://schemas.openxmlformats.org/officeDocument/2006/relationships/hyperlink" Target="http://pbs.twimg.com/profile_images/769153987048243201/be1vFiG-_normal.jpg" TargetMode="External" /><Relationship Id="rId576" Type="http://schemas.openxmlformats.org/officeDocument/2006/relationships/hyperlink" Target="http://pbs.twimg.com/profile_images/1013433744647118848/83ofHWLx_normal.jpg" TargetMode="External" /><Relationship Id="rId577" Type="http://schemas.openxmlformats.org/officeDocument/2006/relationships/hyperlink" Target="http://pbs.twimg.com/profile_images/2807537531/6ab8d8d18d0b1ee5b18363c20e707a26_normal.jpeg" TargetMode="External" /><Relationship Id="rId578" Type="http://schemas.openxmlformats.org/officeDocument/2006/relationships/hyperlink" Target="http://pbs.twimg.com/profile_images/885521540195987457/EkWzuVOO_normal.jpg" TargetMode="External" /><Relationship Id="rId579" Type="http://schemas.openxmlformats.org/officeDocument/2006/relationships/hyperlink" Target="http://pbs.twimg.com/profile_images/634530535025582080/T3Jf72h1_normal.jpg" TargetMode="External" /><Relationship Id="rId580" Type="http://schemas.openxmlformats.org/officeDocument/2006/relationships/hyperlink" Target="http://pbs.twimg.com/profile_images/732168771062767617/_K0irq-J_normal.jpg" TargetMode="External" /><Relationship Id="rId581" Type="http://schemas.openxmlformats.org/officeDocument/2006/relationships/hyperlink" Target="http://pbs.twimg.com/profile_images/827871606680801281/6s1vwNUA_normal.jpg" TargetMode="External" /><Relationship Id="rId582" Type="http://schemas.openxmlformats.org/officeDocument/2006/relationships/hyperlink" Target="http://pbs.twimg.com/profile_images/431851257528324096/J8f2-frj_normal.jpeg" TargetMode="External" /><Relationship Id="rId583" Type="http://schemas.openxmlformats.org/officeDocument/2006/relationships/hyperlink" Target="http://pbs.twimg.com/profile_images/889074322664566785/Ph2GKerW_normal.jpg" TargetMode="External" /><Relationship Id="rId584" Type="http://schemas.openxmlformats.org/officeDocument/2006/relationships/hyperlink" Target="http://pbs.twimg.com/profile_images/888349118707499008/Y7hYWSjk_normal.jpg" TargetMode="External" /><Relationship Id="rId585" Type="http://schemas.openxmlformats.org/officeDocument/2006/relationships/hyperlink" Target="http://pbs.twimg.com/profile_images/77851272/lindsay_normal.jpg" TargetMode="External" /><Relationship Id="rId586" Type="http://schemas.openxmlformats.org/officeDocument/2006/relationships/hyperlink" Target="http://pbs.twimg.com/profile_images/2517961456/igldn2d3n42h6a4dnzbi_normal.png" TargetMode="External" /><Relationship Id="rId587" Type="http://schemas.openxmlformats.org/officeDocument/2006/relationships/hyperlink" Target="http://pbs.twimg.com/profile_images/1114815170264686592/bKOT03N5_normal.jpg" TargetMode="External" /><Relationship Id="rId588" Type="http://schemas.openxmlformats.org/officeDocument/2006/relationships/hyperlink" Target="http://pbs.twimg.com/profile_images/378800000319425243/97877a6700dae34130b6d28a8d40b5db_normal.jpeg" TargetMode="External" /><Relationship Id="rId589" Type="http://schemas.openxmlformats.org/officeDocument/2006/relationships/hyperlink" Target="http://pbs.twimg.com/profile_images/1763135243/Sunflower_normal.gif" TargetMode="External" /><Relationship Id="rId590" Type="http://schemas.openxmlformats.org/officeDocument/2006/relationships/hyperlink" Target="http://abs.twimg.com/sticky/default_profile_images/default_profile_normal.png" TargetMode="External" /><Relationship Id="rId591" Type="http://schemas.openxmlformats.org/officeDocument/2006/relationships/hyperlink" Target="http://pbs.twimg.com/profile_images/1101425086236643328/jFnBdV5b_normal.jpg" TargetMode="External" /><Relationship Id="rId592" Type="http://schemas.openxmlformats.org/officeDocument/2006/relationships/hyperlink" Target="http://abs.twimg.com/sticky/default_profile_images/default_profile_normal.png" TargetMode="External" /><Relationship Id="rId593" Type="http://schemas.openxmlformats.org/officeDocument/2006/relationships/hyperlink" Target="http://pbs.twimg.com/profile_images/140335620/IMG_0152_normal.JPG" TargetMode="External" /><Relationship Id="rId594" Type="http://schemas.openxmlformats.org/officeDocument/2006/relationships/hyperlink" Target="http://pbs.twimg.com/profile_images/2445847634/gn9ehoex024e8zc20usi_normal.jpeg" TargetMode="External" /><Relationship Id="rId595" Type="http://schemas.openxmlformats.org/officeDocument/2006/relationships/hyperlink" Target="http://pbs.twimg.com/profile_images/719901451946864640/XaM8ksVH_normal.jpg" TargetMode="External" /><Relationship Id="rId596" Type="http://schemas.openxmlformats.org/officeDocument/2006/relationships/hyperlink" Target="http://pbs.twimg.com/profile_images/1290177509/Nicki-Love-tw_normal.jpg" TargetMode="External" /><Relationship Id="rId597" Type="http://schemas.openxmlformats.org/officeDocument/2006/relationships/hyperlink" Target="http://pbs.twimg.com/profile_images/548813685784064000/fF18c1sr_normal.jpeg" TargetMode="External" /><Relationship Id="rId598" Type="http://schemas.openxmlformats.org/officeDocument/2006/relationships/hyperlink" Target="http://pbs.twimg.com/profile_images/1018098908663373825/ZoFw_88Y_normal.jpg" TargetMode="External" /><Relationship Id="rId599" Type="http://schemas.openxmlformats.org/officeDocument/2006/relationships/hyperlink" Target="http://pbs.twimg.com/profile_images/490114358337220608/SlNJYR7__normal.jpeg" TargetMode="External" /><Relationship Id="rId600" Type="http://schemas.openxmlformats.org/officeDocument/2006/relationships/hyperlink" Target="http://pbs.twimg.com/profile_images/554622829614751745/reGE-MOo_normal.jpeg" TargetMode="External" /><Relationship Id="rId601" Type="http://schemas.openxmlformats.org/officeDocument/2006/relationships/hyperlink" Target="http://pbs.twimg.com/profile_images/490182508659486720/pGrOnSzR_normal.png" TargetMode="External" /><Relationship Id="rId602" Type="http://schemas.openxmlformats.org/officeDocument/2006/relationships/hyperlink" Target="http://pbs.twimg.com/profile_images/964177812503621634/2HvbJbFv_normal.jpg" TargetMode="External" /><Relationship Id="rId603" Type="http://schemas.openxmlformats.org/officeDocument/2006/relationships/hyperlink" Target="http://pbs.twimg.com/profile_images/1877314314/shevi130_normal.jpg" TargetMode="External" /><Relationship Id="rId604" Type="http://schemas.openxmlformats.org/officeDocument/2006/relationships/hyperlink" Target="http://pbs.twimg.com/profile_images/1010573870447898625/MJdnUe___normal.jpg" TargetMode="External" /><Relationship Id="rId605" Type="http://schemas.openxmlformats.org/officeDocument/2006/relationships/hyperlink" Target="http://pbs.twimg.com/profile_images/1081117704982089728/eBAMpz0e_normal.jpg" TargetMode="External" /><Relationship Id="rId606" Type="http://schemas.openxmlformats.org/officeDocument/2006/relationships/hyperlink" Target="http://pbs.twimg.com/profile_images/479389341953712129/Llbj4fl6_normal.jpeg" TargetMode="External" /><Relationship Id="rId607" Type="http://schemas.openxmlformats.org/officeDocument/2006/relationships/hyperlink" Target="http://pbs.twimg.com/profile_images/1031506669505794048/PquU03z0_normal.jpg" TargetMode="External" /><Relationship Id="rId608" Type="http://schemas.openxmlformats.org/officeDocument/2006/relationships/hyperlink" Target="http://pbs.twimg.com/profile_images/1126040482738593792/Jb2yD-VX_normal.jpg" TargetMode="External" /><Relationship Id="rId609" Type="http://schemas.openxmlformats.org/officeDocument/2006/relationships/hyperlink" Target="http://pbs.twimg.com/profile_images/813181347900616704/3njELlNn_normal.jpg" TargetMode="External" /><Relationship Id="rId610" Type="http://schemas.openxmlformats.org/officeDocument/2006/relationships/hyperlink" Target="http://pbs.twimg.com/profile_images/754698221318836224/Oya9Qjbi_normal.jpg" TargetMode="External" /><Relationship Id="rId611" Type="http://schemas.openxmlformats.org/officeDocument/2006/relationships/hyperlink" Target="http://pbs.twimg.com/profile_images/2578535421/g8qkqr0zwbgx08h087om_normal.jpeg" TargetMode="External" /><Relationship Id="rId612" Type="http://schemas.openxmlformats.org/officeDocument/2006/relationships/hyperlink" Target="http://pbs.twimg.com/profile_images/1117051549992271872/grjKax07_normal.jpg" TargetMode="External" /><Relationship Id="rId613" Type="http://schemas.openxmlformats.org/officeDocument/2006/relationships/hyperlink" Target="http://pbs.twimg.com/profile_images/1047258474051076096/1uvsFnnA_normal.jpg" TargetMode="External" /><Relationship Id="rId614" Type="http://schemas.openxmlformats.org/officeDocument/2006/relationships/hyperlink" Target="http://pbs.twimg.com/profile_images/1142459863655567360/WDCstEAY_normal.jpg" TargetMode="External" /><Relationship Id="rId615" Type="http://schemas.openxmlformats.org/officeDocument/2006/relationships/hyperlink" Target="http://pbs.twimg.com/profile_images/535080141949370368/eUOBE3WX_normal.jpeg" TargetMode="External" /><Relationship Id="rId616" Type="http://schemas.openxmlformats.org/officeDocument/2006/relationships/hyperlink" Target="http://pbs.twimg.com/profile_images/1109469999/Claudette_Avatar_normal.jpg" TargetMode="External" /><Relationship Id="rId617" Type="http://schemas.openxmlformats.org/officeDocument/2006/relationships/hyperlink" Target="http://pbs.twimg.com/profile_images/2958264993/83f2b7b1b7692632124307fa283bfde2_normal.jpeg" TargetMode="External" /><Relationship Id="rId618" Type="http://schemas.openxmlformats.org/officeDocument/2006/relationships/hyperlink" Target="http://abs.twimg.com/sticky/default_profile_images/default_profile_normal.png" TargetMode="External" /><Relationship Id="rId619" Type="http://schemas.openxmlformats.org/officeDocument/2006/relationships/hyperlink" Target="http://pbs.twimg.com/profile_images/1036279373421146112/kZiUACaS_normal.jpg" TargetMode="External" /><Relationship Id="rId620" Type="http://schemas.openxmlformats.org/officeDocument/2006/relationships/hyperlink" Target="http://pbs.twimg.com/profile_images/707720745837846528/rqu6z6ZW_normal.jpg" TargetMode="External" /><Relationship Id="rId621" Type="http://schemas.openxmlformats.org/officeDocument/2006/relationships/hyperlink" Target="http://pbs.twimg.com/profile_images/1100850447370280960/tLRM2vi0_normal.jpg" TargetMode="External" /><Relationship Id="rId622" Type="http://schemas.openxmlformats.org/officeDocument/2006/relationships/hyperlink" Target="http://pbs.twimg.com/profile_images/780532447255547904/KFwkuLuw_normal.jpg" TargetMode="External" /><Relationship Id="rId623" Type="http://schemas.openxmlformats.org/officeDocument/2006/relationships/hyperlink" Target="http://pbs.twimg.com/profile_images/273888988/cindy_rainbow_normal.jpg" TargetMode="External" /><Relationship Id="rId624" Type="http://schemas.openxmlformats.org/officeDocument/2006/relationships/hyperlink" Target="https://twitter.com/liveheallove" TargetMode="External" /><Relationship Id="rId625" Type="http://schemas.openxmlformats.org/officeDocument/2006/relationships/hyperlink" Target="https://twitter.com/houston22197147" TargetMode="External" /><Relationship Id="rId626" Type="http://schemas.openxmlformats.org/officeDocument/2006/relationships/hyperlink" Target="https://twitter.com/insighttimer" TargetMode="External" /><Relationship Id="rId627" Type="http://schemas.openxmlformats.org/officeDocument/2006/relationships/hyperlink" Target="https://twitter.com/mfarucci" TargetMode="External" /><Relationship Id="rId628" Type="http://schemas.openxmlformats.org/officeDocument/2006/relationships/hyperlink" Target="https://twitter.com/jamushur" TargetMode="External" /><Relationship Id="rId629" Type="http://schemas.openxmlformats.org/officeDocument/2006/relationships/hyperlink" Target="https://twitter.com/alunamoonaudio" TargetMode="External" /><Relationship Id="rId630" Type="http://schemas.openxmlformats.org/officeDocument/2006/relationships/hyperlink" Target="https://twitter.com/cassieparco" TargetMode="External" /><Relationship Id="rId631" Type="http://schemas.openxmlformats.org/officeDocument/2006/relationships/hyperlink" Target="https://twitter.com/chrisjfalk" TargetMode="External" /><Relationship Id="rId632" Type="http://schemas.openxmlformats.org/officeDocument/2006/relationships/hyperlink" Target="https://twitter.com/delorenzicarole" TargetMode="External" /><Relationship Id="rId633" Type="http://schemas.openxmlformats.org/officeDocument/2006/relationships/hyperlink" Target="https://twitter.com/heidibehr" TargetMode="External" /><Relationship Id="rId634" Type="http://schemas.openxmlformats.org/officeDocument/2006/relationships/hyperlink" Target="https://twitter.com/leonmariapaz" TargetMode="External" /><Relationship Id="rId635" Type="http://schemas.openxmlformats.org/officeDocument/2006/relationships/hyperlink" Target="https://twitter.com/thedmpastor" TargetMode="External" /><Relationship Id="rId636" Type="http://schemas.openxmlformats.org/officeDocument/2006/relationships/hyperlink" Target="https://twitter.com/lauripoldre" TargetMode="External" /><Relationship Id="rId637" Type="http://schemas.openxmlformats.org/officeDocument/2006/relationships/hyperlink" Target="https://twitter.com/noguidebooks" TargetMode="External" /><Relationship Id="rId638" Type="http://schemas.openxmlformats.org/officeDocument/2006/relationships/hyperlink" Target="https://twitter.com/k_sado" TargetMode="External" /><Relationship Id="rId639" Type="http://schemas.openxmlformats.org/officeDocument/2006/relationships/hyperlink" Target="https://twitter.com/powowmind" TargetMode="External" /><Relationship Id="rId640" Type="http://schemas.openxmlformats.org/officeDocument/2006/relationships/hyperlink" Target="https://twitter.com/divineyoga108" TargetMode="External" /><Relationship Id="rId641" Type="http://schemas.openxmlformats.org/officeDocument/2006/relationships/hyperlink" Target="https://twitter.com/zenefitwi" TargetMode="External" /><Relationship Id="rId642" Type="http://schemas.openxmlformats.org/officeDocument/2006/relationships/hyperlink" Target="https://twitter.com/selysrivera" TargetMode="External" /><Relationship Id="rId643" Type="http://schemas.openxmlformats.org/officeDocument/2006/relationships/hyperlink" Target="https://twitter.com/staceybzen" TargetMode="External" /><Relationship Id="rId644" Type="http://schemas.openxmlformats.org/officeDocument/2006/relationships/hyperlink" Target="https://twitter.com/katiefward" TargetMode="External" /><Relationship Id="rId645" Type="http://schemas.openxmlformats.org/officeDocument/2006/relationships/hyperlink" Target="https://twitter.com/mags_h" TargetMode="External" /><Relationship Id="rId646" Type="http://schemas.openxmlformats.org/officeDocument/2006/relationships/hyperlink" Target="https://twitter.com/ericaseye" TargetMode="External" /><Relationship Id="rId647" Type="http://schemas.openxmlformats.org/officeDocument/2006/relationships/hyperlink" Target="https://twitter.com/sweetstellas" TargetMode="External" /><Relationship Id="rId648" Type="http://schemas.openxmlformats.org/officeDocument/2006/relationships/hyperlink" Target="https://twitter.com/lndontretweets" TargetMode="External" /><Relationship Id="rId649" Type="http://schemas.openxmlformats.org/officeDocument/2006/relationships/hyperlink" Target="https://twitter.com/db_c00per" TargetMode="External" /><Relationship Id="rId650" Type="http://schemas.openxmlformats.org/officeDocument/2006/relationships/hyperlink" Target="https://twitter.com/mumbly35" TargetMode="External" /><Relationship Id="rId651" Type="http://schemas.openxmlformats.org/officeDocument/2006/relationships/hyperlink" Target="https://twitter.com/jane_elearning" TargetMode="External" /><Relationship Id="rId652" Type="http://schemas.openxmlformats.org/officeDocument/2006/relationships/hyperlink" Target="https://twitter.com/_andyhobson" TargetMode="External" /><Relationship Id="rId653" Type="http://schemas.openxmlformats.org/officeDocument/2006/relationships/hyperlink" Target="https://twitter.com/stvsharp" TargetMode="External" /><Relationship Id="rId654" Type="http://schemas.openxmlformats.org/officeDocument/2006/relationships/hyperlink" Target="https://twitter.com/lrossschcnslr" TargetMode="External" /><Relationship Id="rId655" Type="http://schemas.openxmlformats.org/officeDocument/2006/relationships/hyperlink" Target="https://twitter.com/angcleveland" TargetMode="External" /><Relationship Id="rId656" Type="http://schemas.openxmlformats.org/officeDocument/2006/relationships/hyperlink" Target="https://twitter.com/oliverschnock" TargetMode="External" /><Relationship Id="rId657" Type="http://schemas.openxmlformats.org/officeDocument/2006/relationships/hyperlink" Target="https://twitter.com/nchauvet1" TargetMode="External" /><Relationship Id="rId658" Type="http://schemas.openxmlformats.org/officeDocument/2006/relationships/hyperlink" Target="https://twitter.com/cjddn2009" TargetMode="External" /><Relationship Id="rId659" Type="http://schemas.openxmlformats.org/officeDocument/2006/relationships/hyperlink" Target="https://twitter.com/thecheckomtz" TargetMode="External" /><Relationship Id="rId660" Type="http://schemas.openxmlformats.org/officeDocument/2006/relationships/hyperlink" Target="https://twitter.com/barbssarah" TargetMode="External" /><Relationship Id="rId661" Type="http://schemas.openxmlformats.org/officeDocument/2006/relationships/hyperlink" Target="https://twitter.com/mpjmcd" TargetMode="External" /><Relationship Id="rId662" Type="http://schemas.openxmlformats.org/officeDocument/2006/relationships/hyperlink" Target="https://twitter.com/astronida" TargetMode="External" /><Relationship Id="rId663" Type="http://schemas.openxmlformats.org/officeDocument/2006/relationships/hyperlink" Target="https://twitter.com/stefschumann" TargetMode="External" /><Relationship Id="rId664" Type="http://schemas.openxmlformats.org/officeDocument/2006/relationships/hyperlink" Target="https://twitter.com/yatinjpatel" TargetMode="External" /><Relationship Id="rId665" Type="http://schemas.openxmlformats.org/officeDocument/2006/relationships/hyperlink" Target="https://twitter.com/ghabitos" TargetMode="External" /><Relationship Id="rId666" Type="http://schemas.openxmlformats.org/officeDocument/2006/relationships/hyperlink" Target="https://twitter.com/paolopuccioni" TargetMode="External" /><Relationship Id="rId667" Type="http://schemas.openxmlformats.org/officeDocument/2006/relationships/hyperlink" Target="https://twitter.com/portablealpha1" TargetMode="External" /><Relationship Id="rId668" Type="http://schemas.openxmlformats.org/officeDocument/2006/relationships/hyperlink" Target="https://twitter.com/patvbela" TargetMode="External" /><Relationship Id="rId669" Type="http://schemas.openxmlformats.org/officeDocument/2006/relationships/hyperlink" Target="https://twitter.com/sarakathblog" TargetMode="External" /><Relationship Id="rId670" Type="http://schemas.openxmlformats.org/officeDocument/2006/relationships/hyperlink" Target="https://twitter.com/felippemedeiros" TargetMode="External" /><Relationship Id="rId671" Type="http://schemas.openxmlformats.org/officeDocument/2006/relationships/hyperlink" Target="https://twitter.com/headspace" TargetMode="External" /><Relationship Id="rId672" Type="http://schemas.openxmlformats.org/officeDocument/2006/relationships/hyperlink" Target="https://twitter.com/huffpost" TargetMode="External" /><Relationship Id="rId673" Type="http://schemas.openxmlformats.org/officeDocument/2006/relationships/hyperlink" Target="https://twitter.com/realadamhuish" TargetMode="External" /><Relationship Id="rId674" Type="http://schemas.openxmlformats.org/officeDocument/2006/relationships/hyperlink" Target="https://twitter.com/rachael_mi" TargetMode="External" /><Relationship Id="rId675" Type="http://schemas.openxmlformats.org/officeDocument/2006/relationships/hyperlink" Target="https://twitter.com/pearlbrock" TargetMode="External" /><Relationship Id="rId676" Type="http://schemas.openxmlformats.org/officeDocument/2006/relationships/hyperlink" Target="https://twitter.com/ogieboggs" TargetMode="External" /><Relationship Id="rId677" Type="http://schemas.openxmlformats.org/officeDocument/2006/relationships/hyperlink" Target="https://twitter.com/cindiclinton" TargetMode="External" /><Relationship Id="rId678" Type="http://schemas.openxmlformats.org/officeDocument/2006/relationships/hyperlink" Target="https://twitter.com/chriswalshoz" TargetMode="External" /><Relationship Id="rId679" Type="http://schemas.openxmlformats.org/officeDocument/2006/relationships/hyperlink" Target="https://twitter.com/alphnomega" TargetMode="External" /><Relationship Id="rId680" Type="http://schemas.openxmlformats.org/officeDocument/2006/relationships/hyperlink" Target="https://twitter.com/stardustluna" TargetMode="External" /><Relationship Id="rId681" Type="http://schemas.openxmlformats.org/officeDocument/2006/relationships/hyperlink" Target="https://twitter.com/cheryltfinch" TargetMode="External" /><Relationship Id="rId682" Type="http://schemas.openxmlformats.org/officeDocument/2006/relationships/hyperlink" Target="https://twitter.com/buddhasboard" TargetMode="External" /><Relationship Id="rId683" Type="http://schemas.openxmlformats.org/officeDocument/2006/relationships/hyperlink" Target="https://twitter.com/miahillery" TargetMode="External" /><Relationship Id="rId684" Type="http://schemas.openxmlformats.org/officeDocument/2006/relationships/hyperlink" Target="https://twitter.com/_mimiii" TargetMode="External" /><Relationship Id="rId685" Type="http://schemas.openxmlformats.org/officeDocument/2006/relationships/hyperlink" Target="https://twitter.com/apameju" TargetMode="External" /><Relationship Id="rId686" Type="http://schemas.openxmlformats.org/officeDocument/2006/relationships/hyperlink" Target="https://twitter.com/calm" TargetMode="External" /><Relationship Id="rId687" Type="http://schemas.openxmlformats.org/officeDocument/2006/relationships/hyperlink" Target="https://twitter.com/jaimelyerly" TargetMode="External" /><Relationship Id="rId688" Type="http://schemas.openxmlformats.org/officeDocument/2006/relationships/hyperlink" Target="https://twitter.com/goldspine" TargetMode="External" /><Relationship Id="rId689" Type="http://schemas.openxmlformats.org/officeDocument/2006/relationships/hyperlink" Target="https://twitter.com/bdtrppr6" TargetMode="External" /><Relationship Id="rId690" Type="http://schemas.openxmlformats.org/officeDocument/2006/relationships/hyperlink" Target="https://twitter.com/rabbijill" TargetMode="External" /><Relationship Id="rId691" Type="http://schemas.openxmlformats.org/officeDocument/2006/relationships/hyperlink" Target="https://twitter.com/chrystamcipd" TargetMode="External" /><Relationship Id="rId692" Type="http://schemas.openxmlformats.org/officeDocument/2006/relationships/hyperlink" Target="https://twitter.com/acidmuzik37" TargetMode="External" /><Relationship Id="rId693" Type="http://schemas.openxmlformats.org/officeDocument/2006/relationships/hyperlink" Target="https://twitter.com/lily_61warren" TargetMode="External" /><Relationship Id="rId694" Type="http://schemas.openxmlformats.org/officeDocument/2006/relationships/hyperlink" Target="https://twitter.com/skinny_sophie" TargetMode="External" /><Relationship Id="rId695" Type="http://schemas.openxmlformats.org/officeDocument/2006/relationships/hyperlink" Target="https://twitter.com/rboyles" TargetMode="External" /><Relationship Id="rId696" Type="http://schemas.openxmlformats.org/officeDocument/2006/relationships/hyperlink" Target="https://twitter.com/amsterdamboomer" TargetMode="External" /><Relationship Id="rId697" Type="http://schemas.openxmlformats.org/officeDocument/2006/relationships/hyperlink" Target="https://twitter.com/austroswiss" TargetMode="External" /><Relationship Id="rId698" Type="http://schemas.openxmlformats.org/officeDocument/2006/relationships/hyperlink" Target="https://twitter.com/cantorpenny" TargetMode="External" /><Relationship Id="rId699" Type="http://schemas.openxmlformats.org/officeDocument/2006/relationships/hyperlink" Target="https://twitter.com/stevenelder22" TargetMode="External" /><Relationship Id="rId700" Type="http://schemas.openxmlformats.org/officeDocument/2006/relationships/hyperlink" Target="https://twitter.com/matthieuricard" TargetMode="External" /><Relationship Id="rId701" Type="http://schemas.openxmlformats.org/officeDocument/2006/relationships/hyperlink" Target="https://twitter.com/racheltkelly_" TargetMode="External" /><Relationship Id="rId702" Type="http://schemas.openxmlformats.org/officeDocument/2006/relationships/hyperlink" Target="https://twitter.com/peacebeam_" TargetMode="External" /><Relationship Id="rId703" Type="http://schemas.openxmlformats.org/officeDocument/2006/relationships/hyperlink" Target="https://twitter.com/tibbslobby" TargetMode="External" /><Relationship Id="rId704" Type="http://schemas.openxmlformats.org/officeDocument/2006/relationships/hyperlink" Target="https://twitter.com/lorres" TargetMode="External" /><Relationship Id="rId705" Type="http://schemas.openxmlformats.org/officeDocument/2006/relationships/hyperlink" Target="https://twitter.com/wrathouse" TargetMode="External" /><Relationship Id="rId706" Type="http://schemas.openxmlformats.org/officeDocument/2006/relationships/hyperlink" Target="https://twitter.com/keziah_gibbons" TargetMode="External" /><Relationship Id="rId707" Type="http://schemas.openxmlformats.org/officeDocument/2006/relationships/hyperlink" Target="https://twitter.com/stevedcoaching" TargetMode="External" /><Relationship Id="rId708" Type="http://schemas.openxmlformats.org/officeDocument/2006/relationships/hyperlink" Target="https://twitter.com/korudevelopment" TargetMode="External" /><Relationship Id="rId709" Type="http://schemas.openxmlformats.org/officeDocument/2006/relationships/hyperlink" Target="https://twitter.com/adrienneford" TargetMode="External" /><Relationship Id="rId710" Type="http://schemas.openxmlformats.org/officeDocument/2006/relationships/hyperlink" Target="https://twitter.com/insight_minds" TargetMode="External" /><Relationship Id="rId711" Type="http://schemas.openxmlformats.org/officeDocument/2006/relationships/hyperlink" Target="https://twitter.com/teemareedotcom" TargetMode="External" /><Relationship Id="rId712" Type="http://schemas.openxmlformats.org/officeDocument/2006/relationships/hyperlink" Target="https://twitter.com/chrisiscreative" TargetMode="External" /><Relationship Id="rId713" Type="http://schemas.openxmlformats.org/officeDocument/2006/relationships/hyperlink" Target="https://twitter.com/jock_weepoo" TargetMode="External" /><Relationship Id="rId714" Type="http://schemas.openxmlformats.org/officeDocument/2006/relationships/hyperlink" Target="https://twitter.com/reydawg55" TargetMode="External" /><Relationship Id="rId715" Type="http://schemas.openxmlformats.org/officeDocument/2006/relationships/hyperlink" Target="https://twitter.com/samanthanenas" TargetMode="External" /><Relationship Id="rId716" Type="http://schemas.openxmlformats.org/officeDocument/2006/relationships/hyperlink" Target="https://twitter.com/jfouts" TargetMode="External" /><Relationship Id="rId717" Type="http://schemas.openxmlformats.org/officeDocument/2006/relationships/hyperlink" Target="https://twitter.com/jjrodgersnh" TargetMode="External" /><Relationship Id="rId718" Type="http://schemas.openxmlformats.org/officeDocument/2006/relationships/hyperlink" Target="https://twitter.com/wolffrith" TargetMode="External" /><Relationship Id="rId719" Type="http://schemas.openxmlformats.org/officeDocument/2006/relationships/hyperlink" Target="https://twitter.com/nickverruto" TargetMode="External" /><Relationship Id="rId720" Type="http://schemas.openxmlformats.org/officeDocument/2006/relationships/hyperlink" Target="https://twitter.com/msverruto" TargetMode="External" /><Relationship Id="rId721" Type="http://schemas.openxmlformats.org/officeDocument/2006/relationships/hyperlink" Target="https://twitter.com/chapterbe" TargetMode="External" /><Relationship Id="rId722" Type="http://schemas.openxmlformats.org/officeDocument/2006/relationships/hyperlink" Target="https://twitter.com/amy_dalton_life" TargetMode="External" /><Relationship Id="rId723" Type="http://schemas.openxmlformats.org/officeDocument/2006/relationships/hyperlink" Target="https://twitter.com/meditationsapp" TargetMode="External" /><Relationship Id="rId724" Type="http://schemas.openxmlformats.org/officeDocument/2006/relationships/hyperlink" Target="https://twitter.com/julirathke" TargetMode="External" /><Relationship Id="rId725" Type="http://schemas.openxmlformats.org/officeDocument/2006/relationships/hyperlink" Target="https://twitter.com/dougleemiller" TargetMode="External" /><Relationship Id="rId726" Type="http://schemas.openxmlformats.org/officeDocument/2006/relationships/hyperlink" Target="https://twitter.com/blakecomm" TargetMode="External" /><Relationship Id="rId727" Type="http://schemas.openxmlformats.org/officeDocument/2006/relationships/hyperlink" Target="https://twitter.com/vlada_114" TargetMode="External" /><Relationship Id="rId728" Type="http://schemas.openxmlformats.org/officeDocument/2006/relationships/hyperlink" Target="https://twitter.com/thomasknoll" TargetMode="External" /><Relationship Id="rId729" Type="http://schemas.openxmlformats.org/officeDocument/2006/relationships/hyperlink" Target="https://twitter.com/treasuredlocks" TargetMode="External" /><Relationship Id="rId730" Type="http://schemas.openxmlformats.org/officeDocument/2006/relationships/hyperlink" Target="https://twitter.com/steveegeevee" TargetMode="External" /><Relationship Id="rId731" Type="http://schemas.openxmlformats.org/officeDocument/2006/relationships/hyperlink" Target="https://twitter.com/karenee25" TargetMode="External" /><Relationship Id="rId732" Type="http://schemas.openxmlformats.org/officeDocument/2006/relationships/hyperlink" Target="https://twitter.com/romanians" TargetMode="External" /><Relationship Id="rId733" Type="http://schemas.openxmlformats.org/officeDocument/2006/relationships/hyperlink" Target="https://twitter.com/crowgirl42" TargetMode="External" /><Relationship Id="rId734" Type="http://schemas.openxmlformats.org/officeDocument/2006/relationships/hyperlink" Target="https://twitter.com/chillaxxfm" TargetMode="External" /><Relationship Id="rId735" Type="http://schemas.openxmlformats.org/officeDocument/2006/relationships/hyperlink" Target="https://twitter.com/niamo" TargetMode="External" /><Relationship Id="rId736" Type="http://schemas.openxmlformats.org/officeDocument/2006/relationships/hyperlink" Target="https://twitter.com/damon_leee" TargetMode="External" /><Relationship Id="rId737" Type="http://schemas.openxmlformats.org/officeDocument/2006/relationships/hyperlink" Target="https://twitter.com/thubtenchodron" TargetMode="External" /><Relationship Id="rId738" Type="http://schemas.openxmlformats.org/officeDocument/2006/relationships/hyperlink" Target="https://twitter.com/signorkaji" TargetMode="External" /><Relationship Id="rId739" Type="http://schemas.openxmlformats.org/officeDocument/2006/relationships/hyperlink" Target="https://twitter.com/meinjoe" TargetMode="External" /><Relationship Id="rId740" Type="http://schemas.openxmlformats.org/officeDocument/2006/relationships/hyperlink" Target="https://twitter.com/techformindful" TargetMode="External" /><Relationship Id="rId741" Type="http://schemas.openxmlformats.org/officeDocument/2006/relationships/hyperlink" Target="https://twitter.com/anxzenity" TargetMode="External" /><Relationship Id="rId742" Type="http://schemas.openxmlformats.org/officeDocument/2006/relationships/hyperlink" Target="https://twitter.com/keysbartender" TargetMode="External" /><Relationship Id="rId743" Type="http://schemas.openxmlformats.org/officeDocument/2006/relationships/hyperlink" Target="https://twitter.com/synergychiros" TargetMode="External" /><Relationship Id="rId744" Type="http://schemas.openxmlformats.org/officeDocument/2006/relationships/hyperlink" Target="https://twitter.com/msvalentinec" TargetMode="External" /><Relationship Id="rId745" Type="http://schemas.openxmlformats.org/officeDocument/2006/relationships/hyperlink" Target="https://twitter.com/gloriavarnas22" TargetMode="External" /><Relationship Id="rId746" Type="http://schemas.openxmlformats.org/officeDocument/2006/relationships/hyperlink" Target="https://twitter.com/aztecbird" TargetMode="External" /><Relationship Id="rId747" Type="http://schemas.openxmlformats.org/officeDocument/2006/relationships/hyperlink" Target="https://twitter.com/jorgeinphx" TargetMode="External" /><Relationship Id="rId748" Type="http://schemas.openxmlformats.org/officeDocument/2006/relationships/hyperlink" Target="https://twitter.com/jmrindskopf" TargetMode="External" /><Relationship Id="rId749" Type="http://schemas.openxmlformats.org/officeDocument/2006/relationships/hyperlink" Target="https://twitter.com/lexleeoverton" TargetMode="External" /><Relationship Id="rId750" Type="http://schemas.openxmlformats.org/officeDocument/2006/relationships/hyperlink" Target="https://twitter.com/ntvandam" TargetMode="External" /><Relationship Id="rId751" Type="http://schemas.openxmlformats.org/officeDocument/2006/relationships/hyperlink" Target="https://twitter.com/smiling_mind" TargetMode="External" /><Relationship Id="rId752" Type="http://schemas.openxmlformats.org/officeDocument/2006/relationships/hyperlink" Target="https://twitter.com/naplbuddhist" TargetMode="External" /><Relationship Id="rId753" Type="http://schemas.openxmlformats.org/officeDocument/2006/relationships/hyperlink" Target="https://twitter.com/sharonsrose13" TargetMode="External" /><Relationship Id="rId754" Type="http://schemas.openxmlformats.org/officeDocument/2006/relationships/hyperlink" Target="https://twitter.com/yogidhammajoti" TargetMode="External" /><Relationship Id="rId755" Type="http://schemas.openxmlformats.org/officeDocument/2006/relationships/hyperlink" Target="https://twitter.com/kflutes" TargetMode="External" /><Relationship Id="rId756" Type="http://schemas.openxmlformats.org/officeDocument/2006/relationships/hyperlink" Target="https://twitter.com/shenarah" TargetMode="External" /><Relationship Id="rId757" Type="http://schemas.openxmlformats.org/officeDocument/2006/relationships/hyperlink" Target="https://twitter.com/emilyelkinsc" TargetMode="External" /><Relationship Id="rId758" Type="http://schemas.openxmlformats.org/officeDocument/2006/relationships/hyperlink" Target="https://twitter.com/patrakasturi" TargetMode="External" /><Relationship Id="rId759" Type="http://schemas.openxmlformats.org/officeDocument/2006/relationships/hyperlink" Target="https://twitter.com/bmelathopolous" TargetMode="External" /><Relationship Id="rId760" Type="http://schemas.openxmlformats.org/officeDocument/2006/relationships/hyperlink" Target="https://twitter.com/_toriwebster" TargetMode="External" /><Relationship Id="rId761" Type="http://schemas.openxmlformats.org/officeDocument/2006/relationships/hyperlink" Target="https://twitter.com/cassmetz" TargetMode="External" /><Relationship Id="rId762" Type="http://schemas.openxmlformats.org/officeDocument/2006/relationships/hyperlink" Target="https://twitter.com/bluangel54" TargetMode="External" /><Relationship Id="rId763" Type="http://schemas.openxmlformats.org/officeDocument/2006/relationships/hyperlink" Target="https://twitter.com/matthew_ahmen" TargetMode="External" /><Relationship Id="rId764" Type="http://schemas.openxmlformats.org/officeDocument/2006/relationships/hyperlink" Target="https://twitter.com/dopplerfpv" TargetMode="External" /><Relationship Id="rId765" Type="http://schemas.openxmlformats.org/officeDocument/2006/relationships/hyperlink" Target="https://twitter.com/dadamatvey" TargetMode="External" /><Relationship Id="rId766" Type="http://schemas.openxmlformats.org/officeDocument/2006/relationships/hyperlink" Target="https://twitter.com/amirhamad" TargetMode="External" /><Relationship Id="rId767" Type="http://schemas.openxmlformats.org/officeDocument/2006/relationships/hyperlink" Target="https://twitter.com/treasuremirror" TargetMode="External" /><Relationship Id="rId768" Type="http://schemas.openxmlformats.org/officeDocument/2006/relationships/hyperlink" Target="https://twitter.com/tomrachal69" TargetMode="External" /><Relationship Id="rId769" Type="http://schemas.openxmlformats.org/officeDocument/2006/relationships/hyperlink" Target="https://twitter.com/fran3ky" TargetMode="External" /><Relationship Id="rId770" Type="http://schemas.openxmlformats.org/officeDocument/2006/relationships/hyperlink" Target="https://twitter.com/mindflowapp" TargetMode="External" /><Relationship Id="rId771" Type="http://schemas.openxmlformats.org/officeDocument/2006/relationships/hyperlink" Target="https://twitter.com/hamilton2075" TargetMode="External" /><Relationship Id="rId772" Type="http://schemas.openxmlformats.org/officeDocument/2006/relationships/hyperlink" Target="https://twitter.com/remmanuelli" TargetMode="External" /><Relationship Id="rId773" Type="http://schemas.openxmlformats.org/officeDocument/2006/relationships/hyperlink" Target="https://twitter.com/chrisstribbs" TargetMode="External" /><Relationship Id="rId774" Type="http://schemas.openxmlformats.org/officeDocument/2006/relationships/hyperlink" Target="https://twitter.com/leewhowrites" TargetMode="External" /><Relationship Id="rId775" Type="http://schemas.openxmlformats.org/officeDocument/2006/relationships/hyperlink" Target="https://twitter.com/gareth_roach74" TargetMode="External" /><Relationship Id="rId776" Type="http://schemas.openxmlformats.org/officeDocument/2006/relationships/hyperlink" Target="https://twitter.com/anaholke" TargetMode="External" /><Relationship Id="rId777" Type="http://schemas.openxmlformats.org/officeDocument/2006/relationships/hyperlink" Target="https://twitter.com/movershakr" TargetMode="External" /><Relationship Id="rId778" Type="http://schemas.openxmlformats.org/officeDocument/2006/relationships/hyperlink" Target="https://twitter.com/davedray" TargetMode="External" /><Relationship Id="rId779" Type="http://schemas.openxmlformats.org/officeDocument/2006/relationships/hyperlink" Target="https://twitter.com/10percent" TargetMode="External" /><Relationship Id="rId780" Type="http://schemas.openxmlformats.org/officeDocument/2006/relationships/hyperlink" Target="https://twitter.com/camiller2016" TargetMode="External" /><Relationship Id="rId781" Type="http://schemas.openxmlformats.org/officeDocument/2006/relationships/hyperlink" Target="https://twitter.com/alejandrocheca" TargetMode="External" /><Relationship Id="rId782" Type="http://schemas.openxmlformats.org/officeDocument/2006/relationships/hyperlink" Target="https://twitter.com/hyptalk" TargetMode="External" /><Relationship Id="rId783" Type="http://schemas.openxmlformats.org/officeDocument/2006/relationships/hyperlink" Target="https://twitter.com/kimberlycreates" TargetMode="External" /><Relationship Id="rId784" Type="http://schemas.openxmlformats.org/officeDocument/2006/relationships/hyperlink" Target="https://twitter.com/angelakontgen" TargetMode="External" /><Relationship Id="rId785" Type="http://schemas.openxmlformats.org/officeDocument/2006/relationships/hyperlink" Target="https://twitter.com/yakimayogi" TargetMode="External" /><Relationship Id="rId786" Type="http://schemas.openxmlformats.org/officeDocument/2006/relationships/hyperlink" Target="https://twitter.com/antonblahblah" TargetMode="External" /><Relationship Id="rId787" Type="http://schemas.openxmlformats.org/officeDocument/2006/relationships/hyperlink" Target="https://twitter.com/notionhq" TargetMode="External" /><Relationship Id="rId788" Type="http://schemas.openxmlformats.org/officeDocument/2006/relationships/hyperlink" Target="https://twitter.com/metropolitangym" TargetMode="External" /><Relationship Id="rId789" Type="http://schemas.openxmlformats.org/officeDocument/2006/relationships/hyperlink" Target="https://twitter.com/netflix" TargetMode="External" /><Relationship Id="rId790" Type="http://schemas.openxmlformats.org/officeDocument/2006/relationships/hyperlink" Target="https://twitter.com/revolutapp" TargetMode="External" /><Relationship Id="rId791" Type="http://schemas.openxmlformats.org/officeDocument/2006/relationships/hyperlink" Target="https://twitter.com/producthunt" TargetMode="External" /><Relationship Id="rId792" Type="http://schemas.openxmlformats.org/officeDocument/2006/relationships/hyperlink" Target="https://twitter.com/woodmanseekaren" TargetMode="External" /><Relationship Id="rId793" Type="http://schemas.openxmlformats.org/officeDocument/2006/relationships/hyperlink" Target="https://twitter.com/larissahcarlson" TargetMode="External" /><Relationship Id="rId794" Type="http://schemas.openxmlformats.org/officeDocument/2006/relationships/hyperlink" Target="https://twitter.com/chairdancing" TargetMode="External" /><Relationship Id="rId795" Type="http://schemas.openxmlformats.org/officeDocument/2006/relationships/hyperlink" Target="https://twitter.com/cioscarr" TargetMode="External" /><Relationship Id="rId796" Type="http://schemas.openxmlformats.org/officeDocument/2006/relationships/hyperlink" Target="https://twitter.com/backtocare" TargetMode="External" /><Relationship Id="rId797" Type="http://schemas.openxmlformats.org/officeDocument/2006/relationships/hyperlink" Target="https://twitter.com/strikeandroll" TargetMode="External" /><Relationship Id="rId798" Type="http://schemas.openxmlformats.org/officeDocument/2006/relationships/hyperlink" Target="https://twitter.com/ceoofyourlife" TargetMode="External" /><Relationship Id="rId799" Type="http://schemas.openxmlformats.org/officeDocument/2006/relationships/hyperlink" Target="https://twitter.com/t_wittmeyer" TargetMode="External" /><Relationship Id="rId800" Type="http://schemas.openxmlformats.org/officeDocument/2006/relationships/hyperlink" Target="https://twitter.com/marcobravoram" TargetMode="External" /><Relationship Id="rId801" Type="http://schemas.openxmlformats.org/officeDocument/2006/relationships/hyperlink" Target="https://twitter.com/furyu_me" TargetMode="External" /><Relationship Id="rId802" Type="http://schemas.openxmlformats.org/officeDocument/2006/relationships/hyperlink" Target="https://twitter.com/joyannaha" TargetMode="External" /><Relationship Id="rId803" Type="http://schemas.openxmlformats.org/officeDocument/2006/relationships/hyperlink" Target="https://twitter.com/michaelmamas" TargetMode="External" /><Relationship Id="rId804" Type="http://schemas.openxmlformats.org/officeDocument/2006/relationships/hyperlink" Target="https://twitter.com/mi_sansara" TargetMode="External" /><Relationship Id="rId805" Type="http://schemas.openxmlformats.org/officeDocument/2006/relationships/hyperlink" Target="https://twitter.com/c_barratt_" TargetMode="External" /><Relationship Id="rId806" Type="http://schemas.openxmlformats.org/officeDocument/2006/relationships/hyperlink" Target="https://twitter.com/ot_sue" TargetMode="External" /><Relationship Id="rId807" Type="http://schemas.openxmlformats.org/officeDocument/2006/relationships/hyperlink" Target="https://twitter.com/itsthegibson" TargetMode="External" /><Relationship Id="rId808" Type="http://schemas.openxmlformats.org/officeDocument/2006/relationships/hyperlink" Target="https://twitter.com/stillspaces" TargetMode="External" /><Relationship Id="rId809" Type="http://schemas.openxmlformats.org/officeDocument/2006/relationships/hyperlink" Target="https://twitter.com/rustic_clutter" TargetMode="External" /><Relationship Id="rId810" Type="http://schemas.openxmlformats.org/officeDocument/2006/relationships/hyperlink" Target="https://twitter.com/nancydoylepsych" TargetMode="External" /><Relationship Id="rId811" Type="http://schemas.openxmlformats.org/officeDocument/2006/relationships/hyperlink" Target="https://twitter.com/profamandakirby" TargetMode="External" /><Relationship Id="rId812" Type="http://schemas.openxmlformats.org/officeDocument/2006/relationships/hyperlink" Target="https://twitter.com/taijidaoist" TargetMode="External" /><Relationship Id="rId813" Type="http://schemas.openxmlformats.org/officeDocument/2006/relationships/hyperlink" Target="https://twitter.com/bricharvey" TargetMode="External" /><Relationship Id="rId814" Type="http://schemas.openxmlformats.org/officeDocument/2006/relationships/hyperlink" Target="https://twitter.com/fr33w3a53l" TargetMode="External" /><Relationship Id="rId815" Type="http://schemas.openxmlformats.org/officeDocument/2006/relationships/hyperlink" Target="https://twitter.com/gestaltsi" TargetMode="External" /><Relationship Id="rId816" Type="http://schemas.openxmlformats.org/officeDocument/2006/relationships/hyperlink" Target="https://twitter.com/wildawakemind" TargetMode="External" /><Relationship Id="rId817" Type="http://schemas.openxmlformats.org/officeDocument/2006/relationships/hyperlink" Target="https://twitter.com/xtraspirit" TargetMode="External" /><Relationship Id="rId818" Type="http://schemas.openxmlformats.org/officeDocument/2006/relationships/hyperlink" Target="https://twitter.com/fulgencep" TargetMode="External" /><Relationship Id="rId819" Type="http://schemas.openxmlformats.org/officeDocument/2006/relationships/hyperlink" Target="https://twitter.com/reallara" TargetMode="External" /><Relationship Id="rId820" Type="http://schemas.openxmlformats.org/officeDocument/2006/relationships/hyperlink" Target="https://twitter.com/coursera" TargetMode="External" /><Relationship Id="rId821" Type="http://schemas.openxmlformats.org/officeDocument/2006/relationships/hyperlink" Target="https://twitter.com/carlendree" TargetMode="External" /><Relationship Id="rId822" Type="http://schemas.openxmlformats.org/officeDocument/2006/relationships/hyperlink" Target="https://twitter.com/readergirl" TargetMode="External" /><Relationship Id="rId823" Type="http://schemas.openxmlformats.org/officeDocument/2006/relationships/hyperlink" Target="https://twitter.com/walkerjc" TargetMode="External" /><Relationship Id="rId824" Type="http://schemas.openxmlformats.org/officeDocument/2006/relationships/hyperlink" Target="https://twitter.com/kirstiekraus" TargetMode="External" /><Relationship Id="rId825" Type="http://schemas.openxmlformats.org/officeDocument/2006/relationships/hyperlink" Target="https://twitter.com/gusiffer" TargetMode="External" /><Relationship Id="rId826" Type="http://schemas.openxmlformats.org/officeDocument/2006/relationships/hyperlink" Target="https://twitter.com/ledlightcircus" TargetMode="External" /><Relationship Id="rId827" Type="http://schemas.openxmlformats.org/officeDocument/2006/relationships/hyperlink" Target="https://twitter.com/driflyer13" TargetMode="External" /><Relationship Id="rId828" Type="http://schemas.openxmlformats.org/officeDocument/2006/relationships/hyperlink" Target="https://twitter.com/vitalherbs" TargetMode="External" /><Relationship Id="rId829" Type="http://schemas.openxmlformats.org/officeDocument/2006/relationships/hyperlink" Target="https://twitter.com/gratefulmike68" TargetMode="External" /><Relationship Id="rId830" Type="http://schemas.openxmlformats.org/officeDocument/2006/relationships/hyperlink" Target="https://twitter.com/adevotedyogi" TargetMode="External" /><Relationship Id="rId831" Type="http://schemas.openxmlformats.org/officeDocument/2006/relationships/hyperlink" Target="https://twitter.com/cruzcalvo" TargetMode="External" /><Relationship Id="rId832" Type="http://schemas.openxmlformats.org/officeDocument/2006/relationships/hyperlink" Target="https://twitter.com/strava" TargetMode="External" /><Relationship Id="rId833" Type="http://schemas.openxmlformats.org/officeDocument/2006/relationships/hyperlink" Target="https://twitter.com/eilish_logan84" TargetMode="External" /><Relationship Id="rId834" Type="http://schemas.openxmlformats.org/officeDocument/2006/relationships/hyperlink" Target="https://twitter.com/ranamoumita" TargetMode="External" /><Relationship Id="rId835" Type="http://schemas.openxmlformats.org/officeDocument/2006/relationships/hyperlink" Target="https://twitter.com/izzyfolau" TargetMode="External" /><Relationship Id="rId836" Type="http://schemas.openxmlformats.org/officeDocument/2006/relationships/hyperlink" Target="https://twitter.com/blogster" TargetMode="External" /><Relationship Id="rId837" Type="http://schemas.openxmlformats.org/officeDocument/2006/relationships/hyperlink" Target="https://twitter.com/blason12" TargetMode="External" /><Relationship Id="rId838" Type="http://schemas.openxmlformats.org/officeDocument/2006/relationships/hyperlink" Target="https://twitter.com/tweetknowme" TargetMode="External" /><Relationship Id="rId839" Type="http://schemas.openxmlformats.org/officeDocument/2006/relationships/hyperlink" Target="https://twitter.com/richartdeli" TargetMode="External" /><Relationship Id="rId840" Type="http://schemas.openxmlformats.org/officeDocument/2006/relationships/hyperlink" Target="https://twitter.com/pugcoins" TargetMode="External" /><Relationship Id="rId841" Type="http://schemas.openxmlformats.org/officeDocument/2006/relationships/hyperlink" Target="https://twitter.com/apple" TargetMode="External" /><Relationship Id="rId842" Type="http://schemas.openxmlformats.org/officeDocument/2006/relationships/hyperlink" Target="https://twitter.com/drtracistein" TargetMode="External" /><Relationship Id="rId843" Type="http://schemas.openxmlformats.org/officeDocument/2006/relationships/hyperlink" Target="https://twitter.com/keithboyd6" TargetMode="External" /><Relationship Id="rId844" Type="http://schemas.openxmlformats.org/officeDocument/2006/relationships/hyperlink" Target="https://twitter.com/kellie_snider" TargetMode="External" /><Relationship Id="rId845" Type="http://schemas.openxmlformats.org/officeDocument/2006/relationships/hyperlink" Target="https://twitter.com/hoodmed1" TargetMode="External" /><Relationship Id="rId846" Type="http://schemas.openxmlformats.org/officeDocument/2006/relationships/hyperlink" Target="https://twitter.com/shinykait" TargetMode="External" /><Relationship Id="rId847" Type="http://schemas.openxmlformats.org/officeDocument/2006/relationships/hyperlink" Target="https://twitter.com/carmenpena2013" TargetMode="External" /><Relationship Id="rId848" Type="http://schemas.openxmlformats.org/officeDocument/2006/relationships/hyperlink" Target="https://twitter.com/ibeckryan" TargetMode="External" /><Relationship Id="rId849" Type="http://schemas.openxmlformats.org/officeDocument/2006/relationships/hyperlink" Target="https://twitter.com/suzyreading" TargetMode="External" /><Relationship Id="rId850" Type="http://schemas.openxmlformats.org/officeDocument/2006/relationships/hyperlink" Target="https://twitter.com/amadeusmonroe" TargetMode="External" /><Relationship Id="rId851" Type="http://schemas.openxmlformats.org/officeDocument/2006/relationships/hyperlink" Target="https://twitter.com/villageyogi" TargetMode="External" /><Relationship Id="rId852" Type="http://schemas.openxmlformats.org/officeDocument/2006/relationships/hyperlink" Target="https://twitter.com/carlsonnirvana" TargetMode="External" /><Relationship Id="rId853" Type="http://schemas.openxmlformats.org/officeDocument/2006/relationships/hyperlink" Target="https://twitter.com/myra02424516" TargetMode="External" /><Relationship Id="rId854" Type="http://schemas.openxmlformats.org/officeDocument/2006/relationships/hyperlink" Target="https://twitter.com/ilylifeproducer" TargetMode="External" /><Relationship Id="rId855" Type="http://schemas.openxmlformats.org/officeDocument/2006/relationships/hyperlink" Target="https://twitter.com/litprofsue" TargetMode="External" /><Relationship Id="rId856" Type="http://schemas.openxmlformats.org/officeDocument/2006/relationships/hyperlink" Target="https://twitter.com/asorkine" TargetMode="External" /><Relationship Id="rId857" Type="http://schemas.openxmlformats.org/officeDocument/2006/relationships/hyperlink" Target="https://twitter.com/rommelconde" TargetMode="External" /><Relationship Id="rId858" Type="http://schemas.openxmlformats.org/officeDocument/2006/relationships/hyperlink" Target="https://twitter.com/ms_gogo" TargetMode="External" /><Relationship Id="rId859" Type="http://schemas.openxmlformats.org/officeDocument/2006/relationships/hyperlink" Target="https://twitter.com/ofemmefatalez" TargetMode="External" /><Relationship Id="rId860" Type="http://schemas.openxmlformats.org/officeDocument/2006/relationships/hyperlink" Target="https://twitter.com/kraigdobensky" TargetMode="External" /><Relationship Id="rId861" Type="http://schemas.openxmlformats.org/officeDocument/2006/relationships/hyperlink" Target="https://twitter.com/awakethetribe" TargetMode="External" /><Relationship Id="rId862" Type="http://schemas.openxmlformats.org/officeDocument/2006/relationships/hyperlink" Target="https://twitter.com/lobsterbird" TargetMode="External" /><Relationship Id="rId863" Type="http://schemas.openxmlformats.org/officeDocument/2006/relationships/hyperlink" Target="https://twitter.com/k_galvan" TargetMode="External" /><Relationship Id="rId864" Type="http://schemas.openxmlformats.org/officeDocument/2006/relationships/hyperlink" Target="https://twitter.com/nykdanuyoga" TargetMode="External" /><Relationship Id="rId865" Type="http://schemas.openxmlformats.org/officeDocument/2006/relationships/hyperlink" Target="https://twitter.com/piero7818" TargetMode="External" /><Relationship Id="rId866" Type="http://schemas.openxmlformats.org/officeDocument/2006/relationships/hyperlink" Target="https://twitter.com/drhelencarter" TargetMode="External" /><Relationship Id="rId867" Type="http://schemas.openxmlformats.org/officeDocument/2006/relationships/hyperlink" Target="https://twitter.com/lila_loka_yoga" TargetMode="External" /><Relationship Id="rId868" Type="http://schemas.openxmlformats.org/officeDocument/2006/relationships/hyperlink" Target="https://twitter.com/thedracus" TargetMode="External" /><Relationship Id="rId869" Type="http://schemas.openxmlformats.org/officeDocument/2006/relationships/hyperlink" Target="https://twitter.com/ndividual1" TargetMode="External" /><Relationship Id="rId870" Type="http://schemas.openxmlformats.org/officeDocument/2006/relationships/hyperlink" Target="https://twitter.com/mbti_insights" TargetMode="External" /><Relationship Id="rId871" Type="http://schemas.openxmlformats.org/officeDocument/2006/relationships/hyperlink" Target="https://twitter.com/meditativeo" TargetMode="External" /><Relationship Id="rId872" Type="http://schemas.openxmlformats.org/officeDocument/2006/relationships/hyperlink" Target="https://twitter.com/retreat4mothers" TargetMode="External" /><Relationship Id="rId873" Type="http://schemas.openxmlformats.org/officeDocument/2006/relationships/hyperlink" Target="https://twitter.com/lauralovestofu" TargetMode="External" /><Relationship Id="rId874" Type="http://schemas.openxmlformats.org/officeDocument/2006/relationships/hyperlink" Target="https://twitter.com/mauricestanszus" TargetMode="External" /><Relationship Id="rId875" Type="http://schemas.openxmlformats.org/officeDocument/2006/relationships/hyperlink" Target="https://twitter.com/zoehlatshwayo" TargetMode="External" /><Relationship Id="rId876" Type="http://schemas.openxmlformats.org/officeDocument/2006/relationships/hyperlink" Target="https://twitter.com/thebookwright" TargetMode="External" /><Relationship Id="rId877" Type="http://schemas.openxmlformats.org/officeDocument/2006/relationships/hyperlink" Target="https://twitter.com/garysanderspdx" TargetMode="External" /><Relationship Id="rId878" Type="http://schemas.openxmlformats.org/officeDocument/2006/relationships/hyperlink" Target="https://twitter.com/mhverita" TargetMode="External" /><Relationship Id="rId879" Type="http://schemas.openxmlformats.org/officeDocument/2006/relationships/hyperlink" Target="https://twitter.com/iyudos" TargetMode="External" /><Relationship Id="rId880" Type="http://schemas.openxmlformats.org/officeDocument/2006/relationships/hyperlink" Target="https://twitter.com/luthamiller" TargetMode="External" /><Relationship Id="rId881" Type="http://schemas.openxmlformats.org/officeDocument/2006/relationships/hyperlink" Target="https://twitter.com/natec4251" TargetMode="External" /><Relationship Id="rId882" Type="http://schemas.openxmlformats.org/officeDocument/2006/relationships/hyperlink" Target="https://twitter.com/jsjoeio" TargetMode="External" /><Relationship Id="rId883" Type="http://schemas.openxmlformats.org/officeDocument/2006/relationships/hyperlink" Target="https://twitter.com/cterbrueggen" TargetMode="External" /><Relationship Id="rId884" Type="http://schemas.openxmlformats.org/officeDocument/2006/relationships/hyperlink" Target="https://twitter.com/hightrafficguy" TargetMode="External" /><Relationship Id="rId885" Type="http://schemas.openxmlformats.org/officeDocument/2006/relationships/hyperlink" Target="https://twitter.com/dayan__velez" TargetMode="External" /><Relationship Id="rId886" Type="http://schemas.openxmlformats.org/officeDocument/2006/relationships/hyperlink" Target="https://twitter.com/mayorya__" TargetMode="External" /><Relationship Id="rId887" Type="http://schemas.openxmlformats.org/officeDocument/2006/relationships/hyperlink" Target="https://twitter.com/matthewcheyne" TargetMode="External" /><Relationship Id="rId888" Type="http://schemas.openxmlformats.org/officeDocument/2006/relationships/hyperlink" Target="https://twitter.com/onetempel" TargetMode="External" /><Relationship Id="rId889" Type="http://schemas.openxmlformats.org/officeDocument/2006/relationships/hyperlink" Target="https://twitter.com/vogelchrissy" TargetMode="External" /><Relationship Id="rId890" Type="http://schemas.openxmlformats.org/officeDocument/2006/relationships/hyperlink" Target="https://twitter.com/wanderlustfest" TargetMode="External" /><Relationship Id="rId891" Type="http://schemas.openxmlformats.org/officeDocument/2006/relationships/hyperlink" Target="https://twitter.com/laweeklystreet" TargetMode="External" /><Relationship Id="rId892" Type="http://schemas.openxmlformats.org/officeDocument/2006/relationships/hyperlink" Target="https://twitter.com/deannamd" TargetMode="External" /><Relationship Id="rId893" Type="http://schemas.openxmlformats.org/officeDocument/2006/relationships/hyperlink" Target="https://twitter.com/schmacebook" TargetMode="External" /><Relationship Id="rId894" Type="http://schemas.openxmlformats.org/officeDocument/2006/relationships/hyperlink" Target="https://twitter.com/goddessinsight" TargetMode="External" /><Relationship Id="rId895" Type="http://schemas.openxmlformats.org/officeDocument/2006/relationships/hyperlink" Target="https://twitter.com/foreijn" TargetMode="External" /><Relationship Id="rId896" Type="http://schemas.openxmlformats.org/officeDocument/2006/relationships/hyperlink" Target="https://twitter.com/joowon" TargetMode="External" /><Relationship Id="rId897" Type="http://schemas.openxmlformats.org/officeDocument/2006/relationships/hyperlink" Target="https://twitter.com/dr_eadloxyogi" TargetMode="External" /><Relationship Id="rId898" Type="http://schemas.openxmlformats.org/officeDocument/2006/relationships/hyperlink" Target="https://twitter.com/chocobuda" TargetMode="External" /><Relationship Id="rId899" Type="http://schemas.openxmlformats.org/officeDocument/2006/relationships/hyperlink" Target="https://twitter.com/toche" TargetMode="External" /><Relationship Id="rId900" Type="http://schemas.openxmlformats.org/officeDocument/2006/relationships/hyperlink" Target="https://twitter.com/fitpma83" TargetMode="External" /><Relationship Id="rId901" Type="http://schemas.openxmlformats.org/officeDocument/2006/relationships/hyperlink" Target="https://twitter.com/susanjmcculley" TargetMode="External" /><Relationship Id="rId902" Type="http://schemas.openxmlformats.org/officeDocument/2006/relationships/hyperlink" Target="https://twitter.com/rafaelzds" TargetMode="External" /><Relationship Id="rId903" Type="http://schemas.openxmlformats.org/officeDocument/2006/relationships/hyperlink" Target="https://twitter.com/4brahmavihara" TargetMode="External" /><Relationship Id="rId904" Type="http://schemas.openxmlformats.org/officeDocument/2006/relationships/hyperlink" Target="https://twitter.com/divinelotusheal" TargetMode="External" /><Relationship Id="rId905" Type="http://schemas.openxmlformats.org/officeDocument/2006/relationships/hyperlink" Target="https://twitter.com/flocaroline" TargetMode="External" /><Relationship Id="rId906" Type="http://schemas.openxmlformats.org/officeDocument/2006/relationships/hyperlink" Target="https://twitter.com/jeffwright123" TargetMode="External" /><Relationship Id="rId907" Type="http://schemas.openxmlformats.org/officeDocument/2006/relationships/hyperlink" Target="https://twitter.com/cosmicshanti" TargetMode="External" /><Relationship Id="rId908" Type="http://schemas.openxmlformats.org/officeDocument/2006/relationships/hyperlink" Target="https://twitter.com/kathyboyd36" TargetMode="External" /><Relationship Id="rId909" Type="http://schemas.openxmlformats.org/officeDocument/2006/relationships/hyperlink" Target="https://twitter.com/lujongny" TargetMode="External" /><Relationship Id="rId910" Type="http://schemas.openxmlformats.org/officeDocument/2006/relationships/hyperlink" Target="https://twitter.com/christianmasson" TargetMode="External" /><Relationship Id="rId911" Type="http://schemas.openxmlformats.org/officeDocument/2006/relationships/hyperlink" Target="https://twitter.com/cassinstpaul" TargetMode="External" /><Relationship Id="rId912" Type="http://schemas.openxmlformats.org/officeDocument/2006/relationships/hyperlink" Target="https://twitter.com/dearmad" TargetMode="External" /><Relationship Id="rId913" Type="http://schemas.openxmlformats.org/officeDocument/2006/relationships/hyperlink" Target="https://twitter.com/norman_hering" TargetMode="External" /><Relationship Id="rId914" Type="http://schemas.openxmlformats.org/officeDocument/2006/relationships/hyperlink" Target="https://twitter.com/robertovelas" TargetMode="External" /><Relationship Id="rId915" Type="http://schemas.openxmlformats.org/officeDocument/2006/relationships/hyperlink" Target="https://twitter.com/jasonkander" TargetMode="External" /><Relationship Id="rId916" Type="http://schemas.openxmlformats.org/officeDocument/2006/relationships/hyperlink" Target="https://twitter.com/hollynater" TargetMode="External" /><Relationship Id="rId917" Type="http://schemas.openxmlformats.org/officeDocument/2006/relationships/hyperlink" Target="https://twitter.com/taylorjordanm" TargetMode="External" /><Relationship Id="rId918" Type="http://schemas.openxmlformats.org/officeDocument/2006/relationships/hyperlink" Target="https://twitter.com/yogijoe1" TargetMode="External" /><Relationship Id="rId919" Type="http://schemas.openxmlformats.org/officeDocument/2006/relationships/hyperlink" Target="https://twitter.com/jennawrighthc" TargetMode="External" /><Relationship Id="rId920" Type="http://schemas.openxmlformats.org/officeDocument/2006/relationships/hyperlink" Target="https://twitter.com/sassy_aly" TargetMode="External" /><Relationship Id="rId921" Type="http://schemas.openxmlformats.org/officeDocument/2006/relationships/hyperlink" Target="https://twitter.com/bongie" TargetMode="External" /><Relationship Id="rId922" Type="http://schemas.openxmlformats.org/officeDocument/2006/relationships/hyperlink" Target="https://twitter.com/nhungle01758251" TargetMode="External" /><Relationship Id="rId923" Type="http://schemas.openxmlformats.org/officeDocument/2006/relationships/hyperlink" Target="https://twitter.com/azhbomb" TargetMode="External" /><Relationship Id="rId924" Type="http://schemas.openxmlformats.org/officeDocument/2006/relationships/hyperlink" Target="https://twitter.com/jefflechamois" TargetMode="External" /><Relationship Id="rId925" Type="http://schemas.openxmlformats.org/officeDocument/2006/relationships/hyperlink" Target="https://twitter.com/mindfulaccord" TargetMode="External" /><Relationship Id="rId926" Type="http://schemas.openxmlformats.org/officeDocument/2006/relationships/hyperlink" Target="https://twitter.com/ls_ia_kenyattat" TargetMode="External" /><Relationship Id="rId927" Type="http://schemas.openxmlformats.org/officeDocument/2006/relationships/hyperlink" Target="https://twitter.com/bahiablk" TargetMode="External" /><Relationship Id="rId928" Type="http://schemas.openxmlformats.org/officeDocument/2006/relationships/hyperlink" Target="https://twitter.com/hazure3" TargetMode="External" /><Relationship Id="rId929" Type="http://schemas.openxmlformats.org/officeDocument/2006/relationships/hyperlink" Target="https://twitter.com/billepperly" TargetMode="External" /><Relationship Id="rId930" Type="http://schemas.openxmlformats.org/officeDocument/2006/relationships/hyperlink" Target="https://twitter.com/quaid" TargetMode="External" /><Relationship Id="rId931" Type="http://schemas.openxmlformats.org/officeDocument/2006/relationships/hyperlink" Target="https://twitter.com/jerclarke" TargetMode="External" /><Relationship Id="rId932" Type="http://schemas.openxmlformats.org/officeDocument/2006/relationships/hyperlink" Target="https://twitter.com/ascendedor" TargetMode="External" /><Relationship Id="rId933" Type="http://schemas.openxmlformats.org/officeDocument/2006/relationships/hyperlink" Target="https://twitter.com/cdnscribe" TargetMode="External" /><Relationship Id="rId934" Type="http://schemas.openxmlformats.org/officeDocument/2006/relationships/hyperlink" Target="https://twitter.com/shalinibahl" TargetMode="External" /><Relationship Id="rId935" Type="http://schemas.openxmlformats.org/officeDocument/2006/relationships/hyperlink" Target="https://twitter.com/kittybuckley" TargetMode="External" /><Relationship Id="rId936" Type="http://schemas.openxmlformats.org/officeDocument/2006/relationships/hyperlink" Target="https://twitter.com/sandykaykay" TargetMode="External" /><Relationship Id="rId937" Type="http://schemas.openxmlformats.org/officeDocument/2006/relationships/hyperlink" Target="https://twitter.com/vidyamala" TargetMode="External" /><Relationship Id="rId938" Type="http://schemas.openxmlformats.org/officeDocument/2006/relationships/hyperlink" Target="https://twitter.com/john_siddique" TargetMode="External" /><Relationship Id="rId939" Type="http://schemas.openxmlformats.org/officeDocument/2006/relationships/hyperlink" Target="https://twitter.com/michelinasays" TargetMode="External" /><Relationship Id="rId940" Type="http://schemas.openxmlformats.org/officeDocument/2006/relationships/hyperlink" Target="https://twitter.com/kadriblaster" TargetMode="External" /><Relationship Id="rId941" Type="http://schemas.openxmlformats.org/officeDocument/2006/relationships/hyperlink" Target="https://twitter.com/ebenezertaiwo" TargetMode="External" /><Relationship Id="rId942" Type="http://schemas.openxmlformats.org/officeDocument/2006/relationships/hyperlink" Target="https://twitter.com/avasradiance" TargetMode="External" /><Relationship Id="rId943" Type="http://schemas.openxmlformats.org/officeDocument/2006/relationships/hyperlink" Target="https://twitter.com/buhi_buhi_boo" TargetMode="External" /><Relationship Id="rId944" Type="http://schemas.openxmlformats.org/officeDocument/2006/relationships/hyperlink" Target="https://twitter.com/hluthery" TargetMode="External" /><Relationship Id="rId945" Type="http://schemas.openxmlformats.org/officeDocument/2006/relationships/hyperlink" Target="https://twitter.com/anomolousanom" TargetMode="External" /><Relationship Id="rId946" Type="http://schemas.openxmlformats.org/officeDocument/2006/relationships/hyperlink" Target="https://twitter.com/moorishbrooklyn" TargetMode="External" /><Relationship Id="rId947" Type="http://schemas.openxmlformats.org/officeDocument/2006/relationships/hyperlink" Target="https://twitter.com/_anisaamaru" TargetMode="External" /><Relationship Id="rId948" Type="http://schemas.openxmlformats.org/officeDocument/2006/relationships/hyperlink" Target="https://twitter.com/thezenoutlaw" TargetMode="External" /><Relationship Id="rId949" Type="http://schemas.openxmlformats.org/officeDocument/2006/relationships/hyperlink" Target="https://twitter.com/yogagirl38" TargetMode="External" /><Relationship Id="rId950" Type="http://schemas.openxmlformats.org/officeDocument/2006/relationships/hyperlink" Target="https://twitter.com/richardwilkens5" TargetMode="External" /><Relationship Id="rId951" Type="http://schemas.openxmlformats.org/officeDocument/2006/relationships/hyperlink" Target="https://twitter.com/thatvinceguy" TargetMode="External" /><Relationship Id="rId952" Type="http://schemas.openxmlformats.org/officeDocument/2006/relationships/hyperlink" Target="https://twitter.com/corneliusgree50" TargetMode="External" /><Relationship Id="rId953" Type="http://schemas.openxmlformats.org/officeDocument/2006/relationships/hyperlink" Target="https://twitter.com/affasair" TargetMode="External" /><Relationship Id="rId954" Type="http://schemas.openxmlformats.org/officeDocument/2006/relationships/hyperlink" Target="https://twitter.com/yinwithlisa" TargetMode="External" /><Relationship Id="rId955" Type="http://schemas.openxmlformats.org/officeDocument/2006/relationships/hyperlink" Target="https://twitter.com/dr_gina" TargetMode="External" /><Relationship Id="rId956" Type="http://schemas.openxmlformats.org/officeDocument/2006/relationships/hyperlink" Target="https://twitter.com/yoyuco" TargetMode="External" /><Relationship Id="rId957" Type="http://schemas.openxmlformats.org/officeDocument/2006/relationships/hyperlink" Target="https://twitter.com/yogaseed108" TargetMode="External" /><Relationship Id="rId958" Type="http://schemas.openxmlformats.org/officeDocument/2006/relationships/hyperlink" Target="https://twitter.com/raybilcliff" TargetMode="External" /><Relationship Id="rId959" Type="http://schemas.openxmlformats.org/officeDocument/2006/relationships/hyperlink" Target="https://twitter.com/ldallara" TargetMode="External" /><Relationship Id="rId960" Type="http://schemas.openxmlformats.org/officeDocument/2006/relationships/hyperlink" Target="https://twitter.com/borvorn2" TargetMode="External" /><Relationship Id="rId961" Type="http://schemas.openxmlformats.org/officeDocument/2006/relationships/hyperlink" Target="https://twitter.com/swaseyjay" TargetMode="External" /><Relationship Id="rId962" Type="http://schemas.openxmlformats.org/officeDocument/2006/relationships/hyperlink" Target="https://twitter.com/vojko629" TargetMode="External" /><Relationship Id="rId963" Type="http://schemas.openxmlformats.org/officeDocument/2006/relationships/hyperlink" Target="https://twitter.com/moonsirens" TargetMode="External" /><Relationship Id="rId964" Type="http://schemas.openxmlformats.org/officeDocument/2006/relationships/hyperlink" Target="https://twitter.com/frostfalcon" TargetMode="External" /><Relationship Id="rId965" Type="http://schemas.openxmlformats.org/officeDocument/2006/relationships/hyperlink" Target="https://twitter.com/flowermcflowery" TargetMode="External" /><Relationship Id="rId966" Type="http://schemas.openxmlformats.org/officeDocument/2006/relationships/hyperlink" Target="https://twitter.com/hansmighorst" TargetMode="External" /><Relationship Id="rId967" Type="http://schemas.openxmlformats.org/officeDocument/2006/relationships/hyperlink" Target="https://twitter.com/ewe_sen" TargetMode="External" /><Relationship Id="rId968" Type="http://schemas.openxmlformats.org/officeDocument/2006/relationships/hyperlink" Target="https://twitter.com/singlemahoy" TargetMode="External" /><Relationship Id="rId969" Type="http://schemas.openxmlformats.org/officeDocument/2006/relationships/hyperlink" Target="https://twitter.com/jetsetter831" TargetMode="External" /><Relationship Id="rId970" Type="http://schemas.openxmlformats.org/officeDocument/2006/relationships/hyperlink" Target="https://twitter.com/gclode" TargetMode="External" /><Relationship Id="rId971" Type="http://schemas.openxmlformats.org/officeDocument/2006/relationships/hyperlink" Target="https://twitter.com/cauldronfm" TargetMode="External" /><Relationship Id="rId972" Type="http://schemas.openxmlformats.org/officeDocument/2006/relationships/hyperlink" Target="https://twitter.com/greenhay" TargetMode="External" /><Relationship Id="rId973" Type="http://schemas.openxmlformats.org/officeDocument/2006/relationships/hyperlink" Target="https://twitter.com/angelpaty" TargetMode="External" /><Relationship Id="rId974" Type="http://schemas.openxmlformats.org/officeDocument/2006/relationships/hyperlink" Target="https://twitter.com/paolocaramel74" TargetMode="External" /><Relationship Id="rId975" Type="http://schemas.openxmlformats.org/officeDocument/2006/relationships/hyperlink" Target="https://twitter.com/richiewindryder" TargetMode="External" /><Relationship Id="rId976" Type="http://schemas.openxmlformats.org/officeDocument/2006/relationships/hyperlink" Target="https://twitter.com/ogunbavictor" TargetMode="External" /><Relationship Id="rId977" Type="http://schemas.openxmlformats.org/officeDocument/2006/relationships/hyperlink" Target="https://twitter.com/stephduffield" TargetMode="External" /><Relationship Id="rId978" Type="http://schemas.openxmlformats.org/officeDocument/2006/relationships/hyperlink" Target="https://twitter.com/rubinoangelo" TargetMode="External" /><Relationship Id="rId979" Type="http://schemas.openxmlformats.org/officeDocument/2006/relationships/hyperlink" Target="https://twitter.com/yogatwit" TargetMode="External" /><Relationship Id="rId980" Type="http://schemas.openxmlformats.org/officeDocument/2006/relationships/hyperlink" Target="https://twitter.com/meredithleblanc" TargetMode="External" /><Relationship Id="rId981" Type="http://schemas.openxmlformats.org/officeDocument/2006/relationships/hyperlink" Target="https://twitter.com/rshite" TargetMode="External" /><Relationship Id="rId982" Type="http://schemas.openxmlformats.org/officeDocument/2006/relationships/hyperlink" Target="https://twitter.com/synergisthealth" TargetMode="External" /><Relationship Id="rId983" Type="http://schemas.openxmlformats.org/officeDocument/2006/relationships/hyperlink" Target="https://twitter.com/soulsonicluv" TargetMode="External" /><Relationship Id="rId984" Type="http://schemas.openxmlformats.org/officeDocument/2006/relationships/hyperlink" Target="https://twitter.com/ozbubble" TargetMode="External" /><Relationship Id="rId985" Type="http://schemas.openxmlformats.org/officeDocument/2006/relationships/hyperlink" Target="https://twitter.com/fit4retirement" TargetMode="External" /><Relationship Id="rId986" Type="http://schemas.openxmlformats.org/officeDocument/2006/relationships/hyperlink" Target="https://twitter.com/kevinblisscoach" TargetMode="External" /><Relationship Id="rId987" Type="http://schemas.openxmlformats.org/officeDocument/2006/relationships/hyperlink" Target="https://twitter.com/sincerestself" TargetMode="External" /><Relationship Id="rId988" Type="http://schemas.openxmlformats.org/officeDocument/2006/relationships/hyperlink" Target="https://twitter.com/duanetoops" TargetMode="External" /><Relationship Id="rId989" Type="http://schemas.openxmlformats.org/officeDocument/2006/relationships/hyperlink" Target="https://twitter.com/projectmindness" TargetMode="External" /><Relationship Id="rId990" Type="http://schemas.openxmlformats.org/officeDocument/2006/relationships/hyperlink" Target="https://twitter.com/cerezaa" TargetMode="External" /><Relationship Id="rId991" Type="http://schemas.openxmlformats.org/officeDocument/2006/relationships/hyperlink" Target="https://twitter.com/calmworks" TargetMode="External" /><Relationship Id="rId992" Type="http://schemas.openxmlformats.org/officeDocument/2006/relationships/hyperlink" Target="https://twitter.com/ajbicat" TargetMode="External" /><Relationship Id="rId993" Type="http://schemas.openxmlformats.org/officeDocument/2006/relationships/hyperlink" Target="https://twitter.com/ascensionasana" TargetMode="External" /><Relationship Id="rId994" Type="http://schemas.openxmlformats.org/officeDocument/2006/relationships/hyperlink" Target="https://twitter.com/kamma61" TargetMode="External" /><Relationship Id="rId995" Type="http://schemas.openxmlformats.org/officeDocument/2006/relationships/hyperlink" Target="https://twitter.com/garforlock" TargetMode="External" /><Relationship Id="rId996" Type="http://schemas.openxmlformats.org/officeDocument/2006/relationships/hyperlink" Target="https://twitter.com/nyarlathotep42" TargetMode="External" /><Relationship Id="rId997" Type="http://schemas.openxmlformats.org/officeDocument/2006/relationships/hyperlink" Target="https://twitter.com/butterflysnrida" TargetMode="External" /><Relationship Id="rId998" Type="http://schemas.openxmlformats.org/officeDocument/2006/relationships/hyperlink" Target="https://twitter.com/07r7ia9kruzevbe" TargetMode="External" /><Relationship Id="rId999" Type="http://schemas.openxmlformats.org/officeDocument/2006/relationships/hyperlink" Target="https://twitter.com/thm_crystal" TargetMode="External" /><Relationship Id="rId1000" Type="http://schemas.openxmlformats.org/officeDocument/2006/relationships/hyperlink" Target="https://twitter.com/yogiclaudette" TargetMode="External" /><Relationship Id="rId1001" Type="http://schemas.openxmlformats.org/officeDocument/2006/relationships/hyperlink" Target="https://twitter.com/mindfulnurse" TargetMode="External" /><Relationship Id="rId1002" Type="http://schemas.openxmlformats.org/officeDocument/2006/relationships/hyperlink" Target="https://twitter.com/erikkizan" TargetMode="External" /><Relationship Id="rId1003" Type="http://schemas.openxmlformats.org/officeDocument/2006/relationships/hyperlink" Target="https://twitter.com/jillywisdom" TargetMode="External" /><Relationship Id="rId1004" Type="http://schemas.openxmlformats.org/officeDocument/2006/relationships/hyperlink" Target="https://twitter.com/herenowjal" TargetMode="External" /><Relationship Id="rId1005" Type="http://schemas.openxmlformats.org/officeDocument/2006/relationships/hyperlink" Target="https://twitter.com/psiquelda" TargetMode="External" /><Relationship Id="rId1006" Type="http://schemas.openxmlformats.org/officeDocument/2006/relationships/hyperlink" Target="https://twitter.com/susankgreenland" TargetMode="External" /><Relationship Id="rId1007" Type="http://schemas.openxmlformats.org/officeDocument/2006/relationships/hyperlink" Target="https://twitter.com/cindypaulos" TargetMode="External" /><Relationship Id="rId1008" Type="http://schemas.openxmlformats.org/officeDocument/2006/relationships/comments" Target="../comments2.xml" /><Relationship Id="rId1009" Type="http://schemas.openxmlformats.org/officeDocument/2006/relationships/vmlDrawing" Target="../drawings/vmlDrawing2.vml" /><Relationship Id="rId1010" Type="http://schemas.openxmlformats.org/officeDocument/2006/relationships/table" Target="../tables/table2.xml" /><Relationship Id="rId10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159"/>
  <sheetViews>
    <sheetView workbookViewId="0" topLeftCell="A1">
      <pane xSplit="2" ySplit="2" topLeftCell="C3" activePane="bottomRight" state="frozen"/>
      <selection pane="topRight" activeCell="C1" sqref="C1"/>
      <selection pane="bottomLeft" activeCell="A3" sqref="A3"/>
      <selection pane="bottomRight" activeCell="A2" sqref="A2:AI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3.421875" style="0" bestFit="1" customWidth="1"/>
    <col min="22" max="22" width="14.421875" style="0" bestFit="1" customWidth="1"/>
    <col min="23" max="23" width="10.57421875" style="0" bestFit="1" customWidth="1"/>
    <col min="24" max="24" width="12.140625" style="0" bestFit="1" customWidth="1"/>
    <col min="25" max="25" width="11.57421875" style="0" bestFit="1" customWidth="1"/>
    <col min="26" max="26" width="13.57421875" style="0" bestFit="1" customWidth="1"/>
    <col min="27" max="27" width="21.7109375" style="0" bestFit="1" customWidth="1"/>
    <col min="28" max="28" width="27.421875" style="0" bestFit="1" customWidth="1"/>
    <col min="29" max="29" width="22.57421875" style="0" bestFit="1" customWidth="1"/>
    <col min="30" max="30" width="28.421875" style="0" bestFit="1" customWidth="1"/>
    <col min="31" max="31" width="29.140625" style="0" bestFit="1" customWidth="1"/>
    <col min="32" max="32" width="33.57421875" style="0" bestFit="1" customWidth="1"/>
    <col min="33" max="33" width="18.57421875" style="0" bestFit="1" customWidth="1"/>
    <col min="34" max="34" width="22.28125" style="0" bestFit="1" customWidth="1"/>
    <col min="35" max="35" width="15.7109375" style="0" bestFit="1" customWidth="1"/>
  </cols>
  <sheetData>
    <row r="1" spans="3:14" ht="15">
      <c r="C1" s="16" t="s">
        <v>39</v>
      </c>
      <c r="D1" s="17"/>
      <c r="E1" s="17"/>
      <c r="F1" s="17"/>
      <c r="G1" s="16"/>
      <c r="H1" s="14" t="s">
        <v>43</v>
      </c>
      <c r="I1" s="51"/>
      <c r="J1" s="51"/>
      <c r="K1" s="33" t="s">
        <v>42</v>
      </c>
      <c r="L1" s="18" t="s">
        <v>40</v>
      </c>
      <c r="M1" s="18"/>
      <c r="N1" s="15" t="s">
        <v>41</v>
      </c>
    </row>
    <row r="2" spans="1:35"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177</v>
      </c>
      <c r="P2" s="13" t="s">
        <v>178</v>
      </c>
      <c r="Q2" s="13" t="s">
        <v>179</v>
      </c>
      <c r="R2" s="13" t="s">
        <v>180</v>
      </c>
      <c r="S2" s="13" t="s">
        <v>181</v>
      </c>
      <c r="T2" s="13" t="s">
        <v>182</v>
      </c>
      <c r="U2" s="13" t="s">
        <v>183</v>
      </c>
      <c r="V2" s="13" t="s">
        <v>184</v>
      </c>
      <c r="W2" s="13" t="s">
        <v>185</v>
      </c>
      <c r="X2" s="13" t="s">
        <v>186</v>
      </c>
      <c r="Y2" s="13" t="s">
        <v>187</v>
      </c>
      <c r="Z2" s="13" t="s">
        <v>188</v>
      </c>
      <c r="AA2" s="53" t="s">
        <v>497</v>
      </c>
      <c r="AB2" s="53" t="s">
        <v>498</v>
      </c>
      <c r="AC2" s="53" t="s">
        <v>499</v>
      </c>
      <c r="AD2" s="53" t="s">
        <v>500</v>
      </c>
      <c r="AE2" s="53" t="s">
        <v>501</v>
      </c>
      <c r="AF2" s="53" t="s">
        <v>502</v>
      </c>
      <c r="AG2" s="53" t="s">
        <v>503</v>
      </c>
      <c r="AH2" s="53" t="s">
        <v>504</v>
      </c>
      <c r="AI2" s="53" t="s">
        <v>505</v>
      </c>
    </row>
    <row r="3" spans="1:35" ht="15" customHeight="1">
      <c r="A3" s="63" t="s">
        <v>613</v>
      </c>
      <c r="B3" s="63" t="s">
        <v>941</v>
      </c>
      <c r="C3" s="64"/>
      <c r="D3" s="65"/>
      <c r="E3" s="66"/>
      <c r="F3" s="67"/>
      <c r="G3" s="64"/>
      <c r="H3" s="68"/>
      <c r="I3" s="69"/>
      <c r="J3" s="69"/>
      <c r="K3" s="34"/>
      <c r="L3" s="70">
        <v>3</v>
      </c>
      <c r="M3" s="70"/>
      <c r="N3" s="71"/>
      <c r="O3" s="76" t="s">
        <v>215</v>
      </c>
      <c r="P3" s="78">
        <v>43632.95668981481</v>
      </c>
      <c r="Q3" s="76" t="s">
        <v>967</v>
      </c>
      <c r="R3" s="81" t="s">
        <v>1719</v>
      </c>
      <c r="S3" s="76" t="s">
        <v>225</v>
      </c>
      <c r="T3" s="76"/>
      <c r="U3" s="78">
        <v>43632.95668981481</v>
      </c>
      <c r="V3" s="81" t="s">
        <v>1876</v>
      </c>
      <c r="W3" s="76"/>
      <c r="X3" s="76"/>
      <c r="Y3" s="82" t="s">
        <v>3016</v>
      </c>
      <c r="Z3" s="76"/>
      <c r="AA3" s="48"/>
      <c r="AB3" s="49"/>
      <c r="AC3" s="48"/>
      <c r="AD3" s="49"/>
      <c r="AE3" s="48"/>
      <c r="AF3" s="49"/>
      <c r="AG3" s="48"/>
      <c r="AH3" s="49"/>
      <c r="AI3" s="48"/>
    </row>
    <row r="4" spans="1:35" ht="15" customHeight="1">
      <c r="A4" s="63" t="s">
        <v>613</v>
      </c>
      <c r="B4" s="63" t="s">
        <v>202</v>
      </c>
      <c r="C4" s="64"/>
      <c r="D4" s="65"/>
      <c r="E4" s="66"/>
      <c r="F4" s="67"/>
      <c r="G4" s="64"/>
      <c r="H4" s="68"/>
      <c r="I4" s="69"/>
      <c r="J4" s="69"/>
      <c r="K4" s="34"/>
      <c r="L4" s="75">
        <v>4</v>
      </c>
      <c r="M4" s="75"/>
      <c r="N4" s="71"/>
      <c r="O4" s="77" t="s">
        <v>214</v>
      </c>
      <c r="P4" s="79">
        <v>43632.95668981481</v>
      </c>
      <c r="Q4" s="77" t="s">
        <v>967</v>
      </c>
      <c r="R4" s="80" t="s">
        <v>1719</v>
      </c>
      <c r="S4" s="77" t="s">
        <v>225</v>
      </c>
      <c r="T4" s="77"/>
      <c r="U4" s="79">
        <v>43632.95668981481</v>
      </c>
      <c r="V4" s="80" t="s">
        <v>1876</v>
      </c>
      <c r="W4" s="77"/>
      <c r="X4" s="77"/>
      <c r="Y4" s="83" t="s">
        <v>3016</v>
      </c>
      <c r="Z4" s="122"/>
      <c r="AA4" s="48"/>
      <c r="AB4" s="49"/>
      <c r="AC4" s="48"/>
      <c r="AD4" s="49"/>
      <c r="AE4" s="48"/>
      <c r="AF4" s="49"/>
      <c r="AG4" s="48"/>
      <c r="AH4" s="49"/>
      <c r="AI4" s="48"/>
    </row>
    <row r="5" spans="1:35" ht="15">
      <c r="A5" s="63" t="s">
        <v>614</v>
      </c>
      <c r="B5" s="63" t="s">
        <v>202</v>
      </c>
      <c r="C5" s="64"/>
      <c r="D5" s="65"/>
      <c r="E5" s="66"/>
      <c r="F5" s="67"/>
      <c r="G5" s="64"/>
      <c r="H5" s="68"/>
      <c r="I5" s="69"/>
      <c r="J5" s="69"/>
      <c r="K5" s="34"/>
      <c r="L5" s="75">
        <v>5</v>
      </c>
      <c r="M5" s="75"/>
      <c r="N5" s="71"/>
      <c r="O5" s="77" t="s">
        <v>214</v>
      </c>
      <c r="P5" s="79">
        <v>43633.229155092595</v>
      </c>
      <c r="Q5" s="77" t="s">
        <v>968</v>
      </c>
      <c r="R5" s="77"/>
      <c r="S5" s="77"/>
      <c r="T5" s="77"/>
      <c r="U5" s="79">
        <v>43633.229155092595</v>
      </c>
      <c r="V5" s="80" t="s">
        <v>1877</v>
      </c>
      <c r="W5" s="77"/>
      <c r="X5" s="77"/>
      <c r="Y5" s="83" t="s">
        <v>3017</v>
      </c>
      <c r="Z5" s="122"/>
      <c r="AA5" s="48"/>
      <c r="AB5" s="49"/>
      <c r="AC5" s="48"/>
      <c r="AD5" s="49"/>
      <c r="AE5" s="48"/>
      <c r="AF5" s="49"/>
      <c r="AG5" s="48"/>
      <c r="AH5" s="49"/>
      <c r="AI5" s="48"/>
    </row>
    <row r="6" spans="1:35" ht="15">
      <c r="A6" s="63" t="s">
        <v>615</v>
      </c>
      <c r="B6" s="63" t="s">
        <v>202</v>
      </c>
      <c r="C6" s="64"/>
      <c r="D6" s="65"/>
      <c r="E6" s="66"/>
      <c r="F6" s="67"/>
      <c r="G6" s="64"/>
      <c r="H6" s="68"/>
      <c r="I6" s="69"/>
      <c r="J6" s="69"/>
      <c r="K6" s="34"/>
      <c r="L6" s="75">
        <v>6</v>
      </c>
      <c r="M6" s="75"/>
      <c r="N6" s="71"/>
      <c r="O6" s="77" t="s">
        <v>214</v>
      </c>
      <c r="P6" s="79">
        <v>43633.26636574074</v>
      </c>
      <c r="Q6" s="77" t="s">
        <v>969</v>
      </c>
      <c r="R6" s="77"/>
      <c r="S6" s="77"/>
      <c r="T6" s="77"/>
      <c r="U6" s="79">
        <v>43633.26636574074</v>
      </c>
      <c r="V6" s="80" t="s">
        <v>1878</v>
      </c>
      <c r="W6" s="77"/>
      <c r="X6" s="77"/>
      <c r="Y6" s="83" t="s">
        <v>3018</v>
      </c>
      <c r="Z6" s="122"/>
      <c r="AA6" s="48"/>
      <c r="AB6" s="49"/>
      <c r="AC6" s="48"/>
      <c r="AD6" s="49"/>
      <c r="AE6" s="48"/>
      <c r="AF6" s="49"/>
      <c r="AG6" s="48"/>
      <c r="AH6" s="49"/>
      <c r="AI6" s="48"/>
    </row>
    <row r="7" spans="1:35" ht="15">
      <c r="A7" s="63" t="s">
        <v>616</v>
      </c>
      <c r="B7" s="63" t="s">
        <v>616</v>
      </c>
      <c r="C7" s="64"/>
      <c r="D7" s="65"/>
      <c r="E7" s="66"/>
      <c r="F7" s="67"/>
      <c r="G7" s="64"/>
      <c r="H7" s="68"/>
      <c r="I7" s="69"/>
      <c r="J7" s="69"/>
      <c r="K7" s="34"/>
      <c r="L7" s="75">
        <v>7</v>
      </c>
      <c r="M7" s="75"/>
      <c r="N7" s="71"/>
      <c r="O7" s="77" t="s">
        <v>179</v>
      </c>
      <c r="P7" s="79">
        <v>43633.47775462963</v>
      </c>
      <c r="Q7" s="77" t="s">
        <v>970</v>
      </c>
      <c r="R7" s="80" t="s">
        <v>1720</v>
      </c>
      <c r="S7" s="77" t="s">
        <v>225</v>
      </c>
      <c r="T7" s="77"/>
      <c r="U7" s="79">
        <v>43633.47775462963</v>
      </c>
      <c r="V7" s="80" t="s">
        <v>1879</v>
      </c>
      <c r="W7" s="77"/>
      <c r="X7" s="77"/>
      <c r="Y7" s="83" t="s">
        <v>3019</v>
      </c>
      <c r="Z7" s="122"/>
      <c r="AA7" s="48"/>
      <c r="AB7" s="49"/>
      <c r="AC7" s="48"/>
      <c r="AD7" s="49"/>
      <c r="AE7" s="48"/>
      <c r="AF7" s="49"/>
      <c r="AG7" s="48"/>
      <c r="AH7" s="49"/>
      <c r="AI7" s="48"/>
    </row>
    <row r="8" spans="1:35" ht="15">
      <c r="A8" s="63" t="s">
        <v>617</v>
      </c>
      <c r="B8" s="63" t="s">
        <v>202</v>
      </c>
      <c r="C8" s="64"/>
      <c r="D8" s="65"/>
      <c r="E8" s="66"/>
      <c r="F8" s="67"/>
      <c r="G8" s="64"/>
      <c r="H8" s="68"/>
      <c r="I8" s="69"/>
      <c r="J8" s="69"/>
      <c r="K8" s="34"/>
      <c r="L8" s="75">
        <v>8</v>
      </c>
      <c r="M8" s="75"/>
      <c r="N8" s="71"/>
      <c r="O8" s="77" t="s">
        <v>214</v>
      </c>
      <c r="P8" s="79">
        <v>43633.585752314815</v>
      </c>
      <c r="Q8" s="77" t="s">
        <v>971</v>
      </c>
      <c r="R8" s="77"/>
      <c r="S8" s="77"/>
      <c r="T8" s="77"/>
      <c r="U8" s="79">
        <v>43633.585752314815</v>
      </c>
      <c r="V8" s="80" t="s">
        <v>1880</v>
      </c>
      <c r="W8" s="77"/>
      <c r="X8" s="77"/>
      <c r="Y8" s="83" t="s">
        <v>3020</v>
      </c>
      <c r="Z8" s="122"/>
      <c r="AA8" s="48"/>
      <c r="AB8" s="49"/>
      <c r="AC8" s="48"/>
      <c r="AD8" s="49"/>
      <c r="AE8" s="48"/>
      <c r="AF8" s="49"/>
      <c r="AG8" s="48"/>
      <c r="AH8" s="49"/>
      <c r="AI8" s="48"/>
    </row>
    <row r="9" spans="1:35" ht="15">
      <c r="A9" s="63" t="s">
        <v>618</v>
      </c>
      <c r="B9" s="63" t="s">
        <v>202</v>
      </c>
      <c r="C9" s="64"/>
      <c r="D9" s="65"/>
      <c r="E9" s="66"/>
      <c r="F9" s="67"/>
      <c r="G9" s="64"/>
      <c r="H9" s="68"/>
      <c r="I9" s="69"/>
      <c r="J9" s="69"/>
      <c r="K9" s="34"/>
      <c r="L9" s="75">
        <v>9</v>
      </c>
      <c r="M9" s="75"/>
      <c r="N9" s="71"/>
      <c r="O9" s="77" t="s">
        <v>215</v>
      </c>
      <c r="P9" s="79">
        <v>43633.62155092593</v>
      </c>
      <c r="Q9" s="77" t="s">
        <v>972</v>
      </c>
      <c r="R9" s="80" t="s">
        <v>1721</v>
      </c>
      <c r="S9" s="77" t="s">
        <v>225</v>
      </c>
      <c r="T9" s="77"/>
      <c r="U9" s="79">
        <v>43633.62155092593</v>
      </c>
      <c r="V9" s="80" t="s">
        <v>1881</v>
      </c>
      <c r="W9" s="77"/>
      <c r="X9" s="77"/>
      <c r="Y9" s="83" t="s">
        <v>3021</v>
      </c>
      <c r="Z9" s="122"/>
      <c r="AA9" s="48"/>
      <c r="AB9" s="49"/>
      <c r="AC9" s="48"/>
      <c r="AD9" s="49"/>
      <c r="AE9" s="48"/>
      <c r="AF9" s="49"/>
      <c r="AG9" s="48"/>
      <c r="AH9" s="49"/>
      <c r="AI9" s="48"/>
    </row>
    <row r="10" spans="1:35" ht="15">
      <c r="A10" s="63" t="s">
        <v>619</v>
      </c>
      <c r="B10" s="63" t="s">
        <v>202</v>
      </c>
      <c r="C10" s="64"/>
      <c r="D10" s="65"/>
      <c r="E10" s="66"/>
      <c r="F10" s="67"/>
      <c r="G10" s="64"/>
      <c r="H10" s="68"/>
      <c r="I10" s="69"/>
      <c r="J10" s="69"/>
      <c r="K10" s="34"/>
      <c r="L10" s="75">
        <v>10</v>
      </c>
      <c r="M10" s="75"/>
      <c r="N10" s="71"/>
      <c r="O10" s="77" t="s">
        <v>214</v>
      </c>
      <c r="P10" s="79">
        <v>43633.630636574075</v>
      </c>
      <c r="Q10" s="77" t="s">
        <v>973</v>
      </c>
      <c r="R10" s="77"/>
      <c r="S10" s="77"/>
      <c r="T10" s="77"/>
      <c r="U10" s="79">
        <v>43633.630636574075</v>
      </c>
      <c r="V10" s="80" t="s">
        <v>1882</v>
      </c>
      <c r="W10" s="77"/>
      <c r="X10" s="77"/>
      <c r="Y10" s="83" t="s">
        <v>3022</v>
      </c>
      <c r="Z10" s="123" t="s">
        <v>580</v>
      </c>
      <c r="AA10" s="48"/>
      <c r="AB10" s="49"/>
      <c r="AC10" s="48"/>
      <c r="AD10" s="49"/>
      <c r="AE10" s="48"/>
      <c r="AF10" s="49"/>
      <c r="AG10" s="48"/>
      <c r="AH10" s="49"/>
      <c r="AI10" s="48"/>
    </row>
    <row r="11" spans="1:35" ht="15">
      <c r="A11" s="63" t="s">
        <v>620</v>
      </c>
      <c r="B11" s="63" t="s">
        <v>942</v>
      </c>
      <c r="C11" s="64"/>
      <c r="D11" s="65"/>
      <c r="E11" s="66"/>
      <c r="F11" s="67"/>
      <c r="G11" s="64"/>
      <c r="H11" s="68"/>
      <c r="I11" s="69"/>
      <c r="J11" s="69"/>
      <c r="K11" s="34"/>
      <c r="L11" s="75">
        <v>11</v>
      </c>
      <c r="M11" s="75"/>
      <c r="N11" s="71"/>
      <c r="O11" s="77" t="s">
        <v>214</v>
      </c>
      <c r="P11" s="79">
        <v>43633.648460648146</v>
      </c>
      <c r="Q11" s="77" t="s">
        <v>974</v>
      </c>
      <c r="R11" s="80" t="s">
        <v>1722</v>
      </c>
      <c r="S11" s="77" t="s">
        <v>225</v>
      </c>
      <c r="T11" s="77"/>
      <c r="U11" s="79">
        <v>43633.648460648146</v>
      </c>
      <c r="V11" s="80" t="s">
        <v>1883</v>
      </c>
      <c r="W11" s="77"/>
      <c r="X11" s="77"/>
      <c r="Y11" s="83" t="s">
        <v>3023</v>
      </c>
      <c r="Z11" s="122"/>
      <c r="AA11" s="48"/>
      <c r="AB11" s="49"/>
      <c r="AC11" s="48"/>
      <c r="AD11" s="49"/>
      <c r="AE11" s="48"/>
      <c r="AF11" s="49"/>
      <c r="AG11" s="48"/>
      <c r="AH11" s="49"/>
      <c r="AI11" s="48"/>
    </row>
    <row r="12" spans="1:35" ht="15">
      <c r="A12" s="63" t="s">
        <v>621</v>
      </c>
      <c r="B12" s="63" t="s">
        <v>202</v>
      </c>
      <c r="C12" s="64"/>
      <c r="D12" s="65"/>
      <c r="E12" s="66"/>
      <c r="F12" s="67"/>
      <c r="G12" s="64"/>
      <c r="H12" s="68"/>
      <c r="I12" s="69"/>
      <c r="J12" s="69"/>
      <c r="K12" s="34"/>
      <c r="L12" s="75">
        <v>12</v>
      </c>
      <c r="M12" s="75"/>
      <c r="N12" s="71"/>
      <c r="O12" s="77" t="s">
        <v>214</v>
      </c>
      <c r="P12" s="79">
        <v>43633.66966435185</v>
      </c>
      <c r="Q12" s="77" t="s">
        <v>975</v>
      </c>
      <c r="R12" s="77"/>
      <c r="S12" s="77"/>
      <c r="T12" s="77"/>
      <c r="U12" s="79">
        <v>43633.66966435185</v>
      </c>
      <c r="V12" s="80" t="s">
        <v>1884</v>
      </c>
      <c r="W12" s="77"/>
      <c r="X12" s="77"/>
      <c r="Y12" s="83" t="s">
        <v>3024</v>
      </c>
      <c r="Z12" s="122"/>
      <c r="AA12" s="48"/>
      <c r="AB12" s="49"/>
      <c r="AC12" s="48"/>
      <c r="AD12" s="49"/>
      <c r="AE12" s="48"/>
      <c r="AF12" s="49"/>
      <c r="AG12" s="48"/>
      <c r="AH12" s="49"/>
      <c r="AI12" s="48"/>
    </row>
    <row r="13" spans="1:35" ht="15">
      <c r="A13" s="63" t="s">
        <v>622</v>
      </c>
      <c r="B13" s="63" t="s">
        <v>202</v>
      </c>
      <c r="C13" s="64"/>
      <c r="D13" s="65"/>
      <c r="E13" s="66"/>
      <c r="F13" s="67"/>
      <c r="G13" s="64"/>
      <c r="H13" s="68"/>
      <c r="I13" s="69"/>
      <c r="J13" s="69"/>
      <c r="K13" s="34"/>
      <c r="L13" s="75">
        <v>13</v>
      </c>
      <c r="M13" s="75"/>
      <c r="N13" s="71"/>
      <c r="O13" s="77" t="s">
        <v>214</v>
      </c>
      <c r="P13" s="79">
        <v>43633.72167824074</v>
      </c>
      <c r="Q13" s="77" t="s">
        <v>976</v>
      </c>
      <c r="R13" s="80" t="s">
        <v>1723</v>
      </c>
      <c r="S13" s="77" t="s">
        <v>225</v>
      </c>
      <c r="T13" s="77"/>
      <c r="U13" s="79">
        <v>43633.72167824074</v>
      </c>
      <c r="V13" s="80" t="s">
        <v>1885</v>
      </c>
      <c r="W13" s="77"/>
      <c r="X13" s="77"/>
      <c r="Y13" s="83" t="s">
        <v>3025</v>
      </c>
      <c r="Z13" s="122"/>
      <c r="AA13" s="48"/>
      <c r="AB13" s="49"/>
      <c r="AC13" s="48"/>
      <c r="AD13" s="49"/>
      <c r="AE13" s="48"/>
      <c r="AF13" s="49"/>
      <c r="AG13" s="48"/>
      <c r="AH13" s="49"/>
      <c r="AI13" s="48"/>
    </row>
    <row r="14" spans="1:35" ht="15">
      <c r="A14" s="63" t="s">
        <v>623</v>
      </c>
      <c r="B14" s="63" t="s">
        <v>202</v>
      </c>
      <c r="C14" s="64"/>
      <c r="D14" s="65"/>
      <c r="E14" s="66"/>
      <c r="F14" s="67"/>
      <c r="G14" s="64"/>
      <c r="H14" s="68"/>
      <c r="I14" s="69"/>
      <c r="J14" s="69"/>
      <c r="K14" s="34"/>
      <c r="L14" s="75">
        <v>14</v>
      </c>
      <c r="M14" s="75"/>
      <c r="N14" s="71"/>
      <c r="O14" s="77" t="s">
        <v>215</v>
      </c>
      <c r="P14" s="79">
        <v>43633.76159722222</v>
      </c>
      <c r="Q14" s="77" t="s">
        <v>977</v>
      </c>
      <c r="R14" s="80" t="s">
        <v>1724</v>
      </c>
      <c r="S14" s="77" t="s">
        <v>225</v>
      </c>
      <c r="T14" s="77"/>
      <c r="U14" s="79">
        <v>43633.76159722222</v>
      </c>
      <c r="V14" s="80" t="s">
        <v>1886</v>
      </c>
      <c r="W14" s="77"/>
      <c r="X14" s="77"/>
      <c r="Y14" s="83" t="s">
        <v>3026</v>
      </c>
      <c r="Z14" s="122"/>
      <c r="AA14" s="48"/>
      <c r="AB14" s="49"/>
      <c r="AC14" s="48"/>
      <c r="AD14" s="49"/>
      <c r="AE14" s="48"/>
      <c r="AF14" s="49"/>
      <c r="AG14" s="48"/>
      <c r="AH14" s="49"/>
      <c r="AI14" s="48"/>
    </row>
    <row r="15" spans="1:35" ht="15">
      <c r="A15" s="63" t="s">
        <v>624</v>
      </c>
      <c r="B15" s="63" t="s">
        <v>202</v>
      </c>
      <c r="C15" s="64"/>
      <c r="D15" s="65"/>
      <c r="E15" s="66"/>
      <c r="F15" s="67"/>
      <c r="G15" s="64"/>
      <c r="H15" s="68"/>
      <c r="I15" s="69"/>
      <c r="J15" s="69"/>
      <c r="K15" s="34"/>
      <c r="L15" s="75">
        <v>15</v>
      </c>
      <c r="M15" s="75"/>
      <c r="N15" s="71"/>
      <c r="O15" s="77" t="s">
        <v>214</v>
      </c>
      <c r="P15" s="79">
        <v>43633.77982638889</v>
      </c>
      <c r="Q15" s="77" t="s">
        <v>978</v>
      </c>
      <c r="R15" s="77"/>
      <c r="S15" s="77"/>
      <c r="T15" s="77"/>
      <c r="U15" s="79">
        <v>43633.77982638889</v>
      </c>
      <c r="V15" s="80" t="s">
        <v>1887</v>
      </c>
      <c r="W15" s="77"/>
      <c r="X15" s="77"/>
      <c r="Y15" s="83" t="s">
        <v>3027</v>
      </c>
      <c r="Z15" s="122"/>
      <c r="AA15" s="48"/>
      <c r="AB15" s="49"/>
      <c r="AC15" s="48"/>
      <c r="AD15" s="49"/>
      <c r="AE15" s="48"/>
      <c r="AF15" s="49"/>
      <c r="AG15" s="48"/>
      <c r="AH15" s="49"/>
      <c r="AI15" s="48"/>
    </row>
    <row r="16" spans="1:35" ht="15">
      <c r="A16" s="63" t="s">
        <v>625</v>
      </c>
      <c r="B16" s="63" t="s">
        <v>202</v>
      </c>
      <c r="C16" s="64"/>
      <c r="D16" s="65"/>
      <c r="E16" s="66"/>
      <c r="F16" s="67"/>
      <c r="G16" s="64"/>
      <c r="H16" s="68"/>
      <c r="I16" s="69"/>
      <c r="J16" s="69"/>
      <c r="K16" s="34"/>
      <c r="L16" s="75">
        <v>16</v>
      </c>
      <c r="M16" s="75"/>
      <c r="N16" s="71"/>
      <c r="O16" s="77" t="s">
        <v>214</v>
      </c>
      <c r="P16" s="79">
        <v>43633.780960648146</v>
      </c>
      <c r="Q16" s="77" t="s">
        <v>979</v>
      </c>
      <c r="R16" s="77"/>
      <c r="S16" s="77"/>
      <c r="T16" s="77"/>
      <c r="U16" s="79">
        <v>43633.780960648146</v>
      </c>
      <c r="V16" s="80" t="s">
        <v>1888</v>
      </c>
      <c r="W16" s="77"/>
      <c r="X16" s="77"/>
      <c r="Y16" s="83" t="s">
        <v>3028</v>
      </c>
      <c r="Z16" s="122"/>
      <c r="AA16" s="48"/>
      <c r="AB16" s="49"/>
      <c r="AC16" s="48"/>
      <c r="AD16" s="49"/>
      <c r="AE16" s="48"/>
      <c r="AF16" s="49"/>
      <c r="AG16" s="48"/>
      <c r="AH16" s="49"/>
      <c r="AI16" s="48"/>
    </row>
    <row r="17" spans="1:35" ht="15">
      <c r="A17" s="63" t="s">
        <v>626</v>
      </c>
      <c r="B17" s="63" t="s">
        <v>202</v>
      </c>
      <c r="C17" s="64"/>
      <c r="D17" s="65"/>
      <c r="E17" s="66"/>
      <c r="F17" s="67"/>
      <c r="G17" s="64"/>
      <c r="H17" s="68"/>
      <c r="I17" s="69"/>
      <c r="J17" s="69"/>
      <c r="K17" s="34"/>
      <c r="L17" s="75">
        <v>17</v>
      </c>
      <c r="M17" s="75"/>
      <c r="N17" s="71"/>
      <c r="O17" s="77" t="s">
        <v>214</v>
      </c>
      <c r="P17" s="79">
        <v>43633.79804398148</v>
      </c>
      <c r="Q17" s="77" t="s">
        <v>980</v>
      </c>
      <c r="R17" s="77"/>
      <c r="S17" s="77"/>
      <c r="T17" s="77"/>
      <c r="U17" s="79">
        <v>43633.79804398148</v>
      </c>
      <c r="V17" s="80" t="s">
        <v>1889</v>
      </c>
      <c r="W17" s="77"/>
      <c r="X17" s="77"/>
      <c r="Y17" s="83" t="s">
        <v>3029</v>
      </c>
      <c r="Z17" s="122"/>
      <c r="AA17" s="48"/>
      <c r="AB17" s="49"/>
      <c r="AC17" s="48"/>
      <c r="AD17" s="49"/>
      <c r="AE17" s="48"/>
      <c r="AF17" s="49"/>
      <c r="AG17" s="48"/>
      <c r="AH17" s="49"/>
      <c r="AI17" s="48"/>
    </row>
    <row r="18" spans="1:35" ht="15">
      <c r="A18" s="63" t="s">
        <v>627</v>
      </c>
      <c r="B18" s="63" t="s">
        <v>202</v>
      </c>
      <c r="C18" s="64"/>
      <c r="D18" s="65"/>
      <c r="E18" s="66"/>
      <c r="F18" s="67"/>
      <c r="G18" s="64"/>
      <c r="H18" s="68"/>
      <c r="I18" s="69"/>
      <c r="J18" s="69"/>
      <c r="K18" s="34"/>
      <c r="L18" s="75">
        <v>18</v>
      </c>
      <c r="M18" s="75"/>
      <c r="N18" s="71"/>
      <c r="O18" s="77" t="s">
        <v>214</v>
      </c>
      <c r="P18" s="79">
        <v>43633.92689814815</v>
      </c>
      <c r="Q18" s="77" t="s">
        <v>981</v>
      </c>
      <c r="R18" s="77"/>
      <c r="S18" s="77"/>
      <c r="T18" s="77"/>
      <c r="U18" s="79">
        <v>43633.92689814815</v>
      </c>
      <c r="V18" s="80" t="s">
        <v>1890</v>
      </c>
      <c r="W18" s="77"/>
      <c r="X18" s="77"/>
      <c r="Y18" s="83" t="s">
        <v>3030</v>
      </c>
      <c r="Z18" s="122"/>
      <c r="AA18" s="48"/>
      <c r="AB18" s="49"/>
      <c r="AC18" s="48"/>
      <c r="AD18" s="49"/>
      <c r="AE18" s="48"/>
      <c r="AF18" s="49"/>
      <c r="AG18" s="48"/>
      <c r="AH18" s="49"/>
      <c r="AI18" s="48"/>
    </row>
    <row r="19" spans="1:35" ht="15">
      <c r="A19" s="63" t="s">
        <v>628</v>
      </c>
      <c r="B19" s="63" t="s">
        <v>628</v>
      </c>
      <c r="C19" s="64"/>
      <c r="D19" s="65"/>
      <c r="E19" s="66"/>
      <c r="F19" s="67"/>
      <c r="G19" s="64"/>
      <c r="H19" s="68"/>
      <c r="I19" s="69"/>
      <c r="J19" s="69"/>
      <c r="K19" s="34"/>
      <c r="L19" s="75">
        <v>19</v>
      </c>
      <c r="M19" s="75"/>
      <c r="N19" s="71"/>
      <c r="O19" s="77" t="s">
        <v>179</v>
      </c>
      <c r="P19" s="79">
        <v>43634.06684027778</v>
      </c>
      <c r="Q19" s="77" t="s">
        <v>982</v>
      </c>
      <c r="R19" s="80" t="s">
        <v>1725</v>
      </c>
      <c r="S19" s="77" t="s">
        <v>225</v>
      </c>
      <c r="T19" s="77"/>
      <c r="U19" s="79">
        <v>43634.06684027778</v>
      </c>
      <c r="V19" s="80" t="s">
        <v>1891</v>
      </c>
      <c r="W19" s="77"/>
      <c r="X19" s="77"/>
      <c r="Y19" s="83" t="s">
        <v>3031</v>
      </c>
      <c r="Z19" s="122"/>
      <c r="AA19" s="48"/>
      <c r="AB19" s="49"/>
      <c r="AC19" s="48"/>
      <c r="AD19" s="49"/>
      <c r="AE19" s="48"/>
      <c r="AF19" s="49"/>
      <c r="AG19" s="48"/>
      <c r="AH19" s="49"/>
      <c r="AI19" s="48"/>
    </row>
    <row r="20" spans="1:35" ht="15">
      <c r="A20" s="63" t="s">
        <v>629</v>
      </c>
      <c r="B20" s="63" t="s">
        <v>943</v>
      </c>
      <c r="C20" s="64"/>
      <c r="D20" s="65"/>
      <c r="E20" s="66"/>
      <c r="F20" s="67"/>
      <c r="G20" s="64"/>
      <c r="H20" s="68"/>
      <c r="I20" s="69"/>
      <c r="J20" s="69"/>
      <c r="K20" s="34"/>
      <c r="L20" s="75">
        <v>20</v>
      </c>
      <c r="M20" s="75"/>
      <c r="N20" s="71"/>
      <c r="O20" s="77" t="s">
        <v>215</v>
      </c>
      <c r="P20" s="79">
        <v>43634.134351851855</v>
      </c>
      <c r="Q20" s="77" t="s">
        <v>983</v>
      </c>
      <c r="R20" s="80" t="s">
        <v>1726</v>
      </c>
      <c r="S20" s="77" t="s">
        <v>225</v>
      </c>
      <c r="T20" s="77"/>
      <c r="U20" s="79">
        <v>43634.134351851855</v>
      </c>
      <c r="V20" s="80" t="s">
        <v>1892</v>
      </c>
      <c r="W20" s="77"/>
      <c r="X20" s="77"/>
      <c r="Y20" s="83" t="s">
        <v>3032</v>
      </c>
      <c r="Z20" s="123" t="s">
        <v>4156</v>
      </c>
      <c r="AA20" s="48"/>
      <c r="AB20" s="49"/>
      <c r="AC20" s="48"/>
      <c r="AD20" s="49"/>
      <c r="AE20" s="48"/>
      <c r="AF20" s="49"/>
      <c r="AG20" s="48"/>
      <c r="AH20" s="49"/>
      <c r="AI20" s="48"/>
    </row>
    <row r="21" spans="1:35" ht="15">
      <c r="A21" s="63" t="s">
        <v>629</v>
      </c>
      <c r="B21" s="63" t="s">
        <v>202</v>
      </c>
      <c r="C21" s="64"/>
      <c r="D21" s="65"/>
      <c r="E21" s="66"/>
      <c r="F21" s="67"/>
      <c r="G21" s="64"/>
      <c r="H21" s="68"/>
      <c r="I21" s="69"/>
      <c r="J21" s="69"/>
      <c r="K21" s="34"/>
      <c r="L21" s="75">
        <v>21</v>
      </c>
      <c r="M21" s="75"/>
      <c r="N21" s="71"/>
      <c r="O21" s="77" t="s">
        <v>214</v>
      </c>
      <c r="P21" s="79">
        <v>43634.134351851855</v>
      </c>
      <c r="Q21" s="77" t="s">
        <v>983</v>
      </c>
      <c r="R21" s="80" t="s">
        <v>1726</v>
      </c>
      <c r="S21" s="77" t="s">
        <v>225</v>
      </c>
      <c r="T21" s="77"/>
      <c r="U21" s="79">
        <v>43634.134351851855</v>
      </c>
      <c r="V21" s="80" t="s">
        <v>1892</v>
      </c>
      <c r="W21" s="77"/>
      <c r="X21" s="77"/>
      <c r="Y21" s="83" t="s">
        <v>3032</v>
      </c>
      <c r="Z21" s="123" t="s">
        <v>4156</v>
      </c>
      <c r="AA21" s="48"/>
      <c r="AB21" s="49"/>
      <c r="AC21" s="48"/>
      <c r="AD21" s="49"/>
      <c r="AE21" s="48"/>
      <c r="AF21" s="49"/>
      <c r="AG21" s="48"/>
      <c r="AH21" s="49"/>
      <c r="AI21" s="48"/>
    </row>
    <row r="22" spans="1:35" ht="15">
      <c r="A22" s="63" t="s">
        <v>630</v>
      </c>
      <c r="B22" s="63" t="s">
        <v>202</v>
      </c>
      <c r="C22" s="64"/>
      <c r="D22" s="65"/>
      <c r="E22" s="66"/>
      <c r="F22" s="67"/>
      <c r="G22" s="64"/>
      <c r="H22" s="68"/>
      <c r="I22" s="69"/>
      <c r="J22" s="69"/>
      <c r="K22" s="34"/>
      <c r="L22" s="75">
        <v>22</v>
      </c>
      <c r="M22" s="75"/>
      <c r="N22" s="71"/>
      <c r="O22" s="77" t="s">
        <v>214</v>
      </c>
      <c r="P22" s="79">
        <v>43634.1815162037</v>
      </c>
      <c r="Q22" s="77" t="s">
        <v>984</v>
      </c>
      <c r="R22" s="77"/>
      <c r="S22" s="77"/>
      <c r="T22" s="77"/>
      <c r="U22" s="79">
        <v>43634.1815162037</v>
      </c>
      <c r="V22" s="80" t="s">
        <v>1893</v>
      </c>
      <c r="W22" s="77"/>
      <c r="X22" s="77"/>
      <c r="Y22" s="83" t="s">
        <v>3033</v>
      </c>
      <c r="Z22" s="123" t="s">
        <v>580</v>
      </c>
      <c r="AA22" s="48"/>
      <c r="AB22" s="49"/>
      <c r="AC22" s="48"/>
      <c r="AD22" s="49"/>
      <c r="AE22" s="48"/>
      <c r="AF22" s="49"/>
      <c r="AG22" s="48"/>
      <c r="AH22" s="49"/>
      <c r="AI22" s="48"/>
    </row>
    <row r="23" spans="1:35" ht="15">
      <c r="A23" s="63" t="s">
        <v>631</v>
      </c>
      <c r="B23" s="63" t="s">
        <v>202</v>
      </c>
      <c r="C23" s="64"/>
      <c r="D23" s="65"/>
      <c r="E23" s="66"/>
      <c r="F23" s="67"/>
      <c r="G23" s="64"/>
      <c r="H23" s="68"/>
      <c r="I23" s="69"/>
      <c r="J23" s="69"/>
      <c r="K23" s="34"/>
      <c r="L23" s="75">
        <v>23</v>
      </c>
      <c r="M23" s="75"/>
      <c r="N23" s="71"/>
      <c r="O23" s="77" t="s">
        <v>214</v>
      </c>
      <c r="P23" s="79">
        <v>43634.186423611114</v>
      </c>
      <c r="Q23" s="77" t="s">
        <v>985</v>
      </c>
      <c r="R23" s="77"/>
      <c r="S23" s="77"/>
      <c r="T23" s="77"/>
      <c r="U23" s="79">
        <v>43634.186423611114</v>
      </c>
      <c r="V23" s="80" t="s">
        <v>1894</v>
      </c>
      <c r="W23" s="77"/>
      <c r="X23" s="77"/>
      <c r="Y23" s="83" t="s">
        <v>3034</v>
      </c>
      <c r="Z23" s="122"/>
      <c r="AA23" s="48"/>
      <c r="AB23" s="49"/>
      <c r="AC23" s="48"/>
      <c r="AD23" s="49"/>
      <c r="AE23" s="48"/>
      <c r="AF23" s="49"/>
      <c r="AG23" s="48"/>
      <c r="AH23" s="49"/>
      <c r="AI23" s="48"/>
    </row>
    <row r="24" spans="1:35" ht="15">
      <c r="A24" s="63" t="s">
        <v>632</v>
      </c>
      <c r="B24" s="63" t="s">
        <v>202</v>
      </c>
      <c r="C24" s="64"/>
      <c r="D24" s="65"/>
      <c r="E24" s="66"/>
      <c r="F24" s="67"/>
      <c r="G24" s="64"/>
      <c r="H24" s="68"/>
      <c r="I24" s="69"/>
      <c r="J24" s="69"/>
      <c r="K24" s="34"/>
      <c r="L24" s="75">
        <v>24</v>
      </c>
      <c r="M24" s="75"/>
      <c r="N24" s="71"/>
      <c r="O24" s="77" t="s">
        <v>214</v>
      </c>
      <c r="P24" s="79">
        <v>43634.108078703706</v>
      </c>
      <c r="Q24" s="77" t="s">
        <v>986</v>
      </c>
      <c r="R24" s="80" t="s">
        <v>1727</v>
      </c>
      <c r="S24" s="77" t="s">
        <v>1841</v>
      </c>
      <c r="T24" s="77" t="s">
        <v>1847</v>
      </c>
      <c r="U24" s="79">
        <v>43634.108078703706</v>
      </c>
      <c r="V24" s="80" t="s">
        <v>1895</v>
      </c>
      <c r="W24" s="77"/>
      <c r="X24" s="77"/>
      <c r="Y24" s="83" t="s">
        <v>3035</v>
      </c>
      <c r="Z24" s="122"/>
      <c r="AA24" s="48"/>
      <c r="AB24" s="49"/>
      <c r="AC24" s="48"/>
      <c r="AD24" s="49"/>
      <c r="AE24" s="48"/>
      <c r="AF24" s="49"/>
      <c r="AG24" s="48"/>
      <c r="AH24" s="49"/>
      <c r="AI24" s="48"/>
    </row>
    <row r="25" spans="1:35" ht="15">
      <c r="A25" s="63" t="s">
        <v>633</v>
      </c>
      <c r="B25" s="63" t="s">
        <v>632</v>
      </c>
      <c r="C25" s="64"/>
      <c r="D25" s="65"/>
      <c r="E25" s="66"/>
      <c r="F25" s="67"/>
      <c r="G25" s="64"/>
      <c r="H25" s="68"/>
      <c r="I25" s="69"/>
      <c r="J25" s="69"/>
      <c r="K25" s="34"/>
      <c r="L25" s="75">
        <v>25</v>
      </c>
      <c r="M25" s="75"/>
      <c r="N25" s="71"/>
      <c r="O25" s="77" t="s">
        <v>214</v>
      </c>
      <c r="P25" s="79">
        <v>43634.19537037037</v>
      </c>
      <c r="Q25" s="77" t="s">
        <v>987</v>
      </c>
      <c r="R25" s="77"/>
      <c r="S25" s="77"/>
      <c r="T25" s="77" t="s">
        <v>1847</v>
      </c>
      <c r="U25" s="79">
        <v>43634.19537037037</v>
      </c>
      <c r="V25" s="80" t="s">
        <v>1896</v>
      </c>
      <c r="W25" s="77"/>
      <c r="X25" s="77"/>
      <c r="Y25" s="83" t="s">
        <v>3036</v>
      </c>
      <c r="Z25" s="122"/>
      <c r="AA25" s="48"/>
      <c r="AB25" s="49"/>
      <c r="AC25" s="48"/>
      <c r="AD25" s="49"/>
      <c r="AE25" s="48"/>
      <c r="AF25" s="49"/>
      <c r="AG25" s="48"/>
      <c r="AH25" s="49"/>
      <c r="AI25" s="48"/>
    </row>
    <row r="26" spans="1:35" ht="15">
      <c r="A26" s="63" t="s">
        <v>633</v>
      </c>
      <c r="B26" s="63" t="s">
        <v>202</v>
      </c>
      <c r="C26" s="64"/>
      <c r="D26" s="65"/>
      <c r="E26" s="66"/>
      <c r="F26" s="67"/>
      <c r="G26" s="64"/>
      <c r="H26" s="68"/>
      <c r="I26" s="69"/>
      <c r="J26" s="69"/>
      <c r="K26" s="34"/>
      <c r="L26" s="75">
        <v>26</v>
      </c>
      <c r="M26" s="75"/>
      <c r="N26" s="71"/>
      <c r="O26" s="77" t="s">
        <v>214</v>
      </c>
      <c r="P26" s="79">
        <v>43634.19537037037</v>
      </c>
      <c r="Q26" s="77" t="s">
        <v>987</v>
      </c>
      <c r="R26" s="77"/>
      <c r="S26" s="77"/>
      <c r="T26" s="77" t="s">
        <v>1847</v>
      </c>
      <c r="U26" s="79">
        <v>43634.19537037037</v>
      </c>
      <c r="V26" s="80" t="s">
        <v>1896</v>
      </c>
      <c r="W26" s="77"/>
      <c r="X26" s="77"/>
      <c r="Y26" s="83" t="s">
        <v>3036</v>
      </c>
      <c r="Z26" s="122"/>
      <c r="AA26" s="48"/>
      <c r="AB26" s="49"/>
      <c r="AC26" s="48"/>
      <c r="AD26" s="49"/>
      <c r="AE26" s="48"/>
      <c r="AF26" s="49"/>
      <c r="AG26" s="48"/>
      <c r="AH26" s="49"/>
      <c r="AI26" s="48"/>
    </row>
    <row r="27" spans="1:35" ht="15">
      <c r="A27" s="63" t="s">
        <v>634</v>
      </c>
      <c r="B27" s="63" t="s">
        <v>202</v>
      </c>
      <c r="C27" s="64"/>
      <c r="D27" s="65"/>
      <c r="E27" s="66"/>
      <c r="F27" s="67"/>
      <c r="G27" s="64"/>
      <c r="H27" s="68"/>
      <c r="I27" s="69"/>
      <c r="J27" s="69"/>
      <c r="K27" s="34"/>
      <c r="L27" s="75">
        <v>27</v>
      </c>
      <c r="M27" s="75"/>
      <c r="N27" s="71"/>
      <c r="O27" s="77" t="s">
        <v>214</v>
      </c>
      <c r="P27" s="79">
        <v>43634.223657407405</v>
      </c>
      <c r="Q27" s="77" t="s">
        <v>988</v>
      </c>
      <c r="R27" s="77"/>
      <c r="S27" s="77"/>
      <c r="T27" s="77"/>
      <c r="U27" s="79">
        <v>43634.223657407405</v>
      </c>
      <c r="V27" s="80" t="s">
        <v>1897</v>
      </c>
      <c r="W27" s="77"/>
      <c r="X27" s="77"/>
      <c r="Y27" s="83" t="s">
        <v>3037</v>
      </c>
      <c r="Z27" s="122"/>
      <c r="AA27" s="48"/>
      <c r="AB27" s="49"/>
      <c r="AC27" s="48"/>
      <c r="AD27" s="49"/>
      <c r="AE27" s="48"/>
      <c r="AF27" s="49"/>
      <c r="AG27" s="48"/>
      <c r="AH27" s="49"/>
      <c r="AI27" s="48"/>
    </row>
    <row r="28" spans="1:35" ht="15">
      <c r="A28" s="63" t="s">
        <v>635</v>
      </c>
      <c r="B28" s="63" t="s">
        <v>202</v>
      </c>
      <c r="C28" s="64"/>
      <c r="D28" s="65"/>
      <c r="E28" s="66"/>
      <c r="F28" s="67"/>
      <c r="G28" s="64"/>
      <c r="H28" s="68"/>
      <c r="I28" s="69"/>
      <c r="J28" s="69"/>
      <c r="K28" s="34"/>
      <c r="L28" s="75">
        <v>28</v>
      </c>
      <c r="M28" s="75"/>
      <c r="N28" s="71"/>
      <c r="O28" s="77" t="s">
        <v>214</v>
      </c>
      <c r="P28" s="79">
        <v>43634.345717592594</v>
      </c>
      <c r="Q28" s="77" t="s">
        <v>989</v>
      </c>
      <c r="R28" s="77"/>
      <c r="S28" s="77"/>
      <c r="T28" s="77"/>
      <c r="U28" s="79">
        <v>43634.345717592594</v>
      </c>
      <c r="V28" s="80" t="s">
        <v>1898</v>
      </c>
      <c r="W28" s="77"/>
      <c r="X28" s="77"/>
      <c r="Y28" s="83" t="s">
        <v>3038</v>
      </c>
      <c r="Z28" s="122"/>
      <c r="AA28" s="48"/>
      <c r="AB28" s="49"/>
      <c r="AC28" s="48"/>
      <c r="AD28" s="49"/>
      <c r="AE28" s="48"/>
      <c r="AF28" s="49"/>
      <c r="AG28" s="48"/>
      <c r="AH28" s="49"/>
      <c r="AI28" s="48"/>
    </row>
    <row r="29" spans="1:35" ht="15">
      <c r="A29" s="63" t="s">
        <v>636</v>
      </c>
      <c r="B29" s="63" t="s">
        <v>202</v>
      </c>
      <c r="C29" s="64"/>
      <c r="D29" s="65"/>
      <c r="E29" s="66"/>
      <c r="F29" s="67"/>
      <c r="G29" s="64"/>
      <c r="H29" s="68"/>
      <c r="I29" s="69"/>
      <c r="J29" s="69"/>
      <c r="K29" s="34"/>
      <c r="L29" s="75">
        <v>29</v>
      </c>
      <c r="M29" s="75"/>
      <c r="N29" s="71"/>
      <c r="O29" s="77" t="s">
        <v>214</v>
      </c>
      <c r="P29" s="79">
        <v>43634.3674537037</v>
      </c>
      <c r="Q29" s="77" t="s">
        <v>990</v>
      </c>
      <c r="R29" s="77"/>
      <c r="S29" s="77"/>
      <c r="T29" s="77"/>
      <c r="U29" s="79">
        <v>43634.3674537037</v>
      </c>
      <c r="V29" s="80" t="s">
        <v>1899</v>
      </c>
      <c r="W29" s="77"/>
      <c r="X29" s="77"/>
      <c r="Y29" s="83" t="s">
        <v>3039</v>
      </c>
      <c r="Z29" s="122"/>
      <c r="AA29" s="48"/>
      <c r="AB29" s="49"/>
      <c r="AC29" s="48"/>
      <c r="AD29" s="49"/>
      <c r="AE29" s="48"/>
      <c r="AF29" s="49"/>
      <c r="AG29" s="48"/>
      <c r="AH29" s="49"/>
      <c r="AI29" s="48"/>
    </row>
    <row r="30" spans="1:35" ht="15">
      <c r="A30" s="63" t="s">
        <v>636</v>
      </c>
      <c r="B30" s="63" t="s">
        <v>784</v>
      </c>
      <c r="C30" s="64"/>
      <c r="D30" s="65"/>
      <c r="E30" s="66"/>
      <c r="F30" s="67"/>
      <c r="G30" s="64"/>
      <c r="H30" s="68"/>
      <c r="I30" s="69"/>
      <c r="J30" s="69"/>
      <c r="K30" s="34"/>
      <c r="L30" s="75">
        <v>30</v>
      </c>
      <c r="M30" s="75"/>
      <c r="N30" s="71"/>
      <c r="O30" s="77" t="s">
        <v>214</v>
      </c>
      <c r="P30" s="79">
        <v>43634.3674537037</v>
      </c>
      <c r="Q30" s="77" t="s">
        <v>990</v>
      </c>
      <c r="R30" s="77"/>
      <c r="S30" s="77"/>
      <c r="T30" s="77"/>
      <c r="U30" s="79">
        <v>43634.3674537037</v>
      </c>
      <c r="V30" s="80" t="s">
        <v>1899</v>
      </c>
      <c r="W30" s="77"/>
      <c r="X30" s="77"/>
      <c r="Y30" s="83" t="s">
        <v>3039</v>
      </c>
      <c r="Z30" s="122"/>
      <c r="AA30" s="48"/>
      <c r="AB30" s="49"/>
      <c r="AC30" s="48"/>
      <c r="AD30" s="49"/>
      <c r="AE30" s="48"/>
      <c r="AF30" s="49"/>
      <c r="AG30" s="48"/>
      <c r="AH30" s="49"/>
      <c r="AI30" s="48"/>
    </row>
    <row r="31" spans="1:35" ht="15">
      <c r="A31" s="63" t="s">
        <v>637</v>
      </c>
      <c r="B31" s="63" t="s">
        <v>944</v>
      </c>
      <c r="C31" s="64"/>
      <c r="D31" s="65"/>
      <c r="E31" s="66"/>
      <c r="F31" s="67"/>
      <c r="G31" s="64"/>
      <c r="H31" s="68"/>
      <c r="I31" s="69"/>
      <c r="J31" s="69"/>
      <c r="K31" s="34"/>
      <c r="L31" s="75">
        <v>31</v>
      </c>
      <c r="M31" s="75"/>
      <c r="N31" s="71"/>
      <c r="O31" s="77" t="s">
        <v>215</v>
      </c>
      <c r="P31" s="79">
        <v>43634.07040509259</v>
      </c>
      <c r="Q31" s="77" t="s">
        <v>991</v>
      </c>
      <c r="R31" s="80" t="s">
        <v>1728</v>
      </c>
      <c r="S31" s="77" t="s">
        <v>225</v>
      </c>
      <c r="T31" s="77" t="s">
        <v>1848</v>
      </c>
      <c r="U31" s="79">
        <v>43634.07040509259</v>
      </c>
      <c r="V31" s="80" t="s">
        <v>1900</v>
      </c>
      <c r="W31" s="77"/>
      <c r="X31" s="77"/>
      <c r="Y31" s="83" t="s">
        <v>3040</v>
      </c>
      <c r="Z31" s="123" t="s">
        <v>4157</v>
      </c>
      <c r="AA31" s="48"/>
      <c r="AB31" s="49"/>
      <c r="AC31" s="48"/>
      <c r="AD31" s="49"/>
      <c r="AE31" s="48"/>
      <c r="AF31" s="49"/>
      <c r="AG31" s="48"/>
      <c r="AH31" s="49"/>
      <c r="AI31" s="48"/>
    </row>
    <row r="32" spans="1:35" ht="15">
      <c r="A32" s="63" t="s">
        <v>638</v>
      </c>
      <c r="B32" s="63" t="s">
        <v>944</v>
      </c>
      <c r="C32" s="64"/>
      <c r="D32" s="65"/>
      <c r="E32" s="66"/>
      <c r="F32" s="67"/>
      <c r="G32" s="64"/>
      <c r="H32" s="68"/>
      <c r="I32" s="69"/>
      <c r="J32" s="69"/>
      <c r="K32" s="34"/>
      <c r="L32" s="75">
        <v>32</v>
      </c>
      <c r="M32" s="75"/>
      <c r="N32" s="71"/>
      <c r="O32" s="77" t="s">
        <v>214</v>
      </c>
      <c r="P32" s="79">
        <v>43634.431666666664</v>
      </c>
      <c r="Q32" s="77" t="s">
        <v>992</v>
      </c>
      <c r="R32" s="77"/>
      <c r="S32" s="77"/>
      <c r="T32" s="77" t="s">
        <v>1848</v>
      </c>
      <c r="U32" s="79">
        <v>43634.431666666664</v>
      </c>
      <c r="V32" s="80" t="s">
        <v>1901</v>
      </c>
      <c r="W32" s="77"/>
      <c r="X32" s="77"/>
      <c r="Y32" s="83" t="s">
        <v>3041</v>
      </c>
      <c r="Z32" s="122"/>
      <c r="AA32" s="48"/>
      <c r="AB32" s="49"/>
      <c r="AC32" s="48"/>
      <c r="AD32" s="49"/>
      <c r="AE32" s="48"/>
      <c r="AF32" s="49"/>
      <c r="AG32" s="48"/>
      <c r="AH32" s="49"/>
      <c r="AI32" s="48"/>
    </row>
    <row r="33" spans="1:35" ht="15">
      <c r="A33" s="63" t="s">
        <v>637</v>
      </c>
      <c r="B33" s="63" t="s">
        <v>638</v>
      </c>
      <c r="C33" s="64"/>
      <c r="D33" s="65"/>
      <c r="E33" s="66"/>
      <c r="F33" s="67"/>
      <c r="G33" s="64"/>
      <c r="H33" s="68"/>
      <c r="I33" s="69"/>
      <c r="J33" s="69"/>
      <c r="K33" s="34"/>
      <c r="L33" s="75">
        <v>33</v>
      </c>
      <c r="M33" s="75"/>
      <c r="N33" s="71"/>
      <c r="O33" s="77" t="s">
        <v>214</v>
      </c>
      <c r="P33" s="79">
        <v>43634.07040509259</v>
      </c>
      <c r="Q33" s="77" t="s">
        <v>991</v>
      </c>
      <c r="R33" s="80" t="s">
        <v>1728</v>
      </c>
      <c r="S33" s="77" t="s">
        <v>225</v>
      </c>
      <c r="T33" s="77" t="s">
        <v>1848</v>
      </c>
      <c r="U33" s="79">
        <v>43634.07040509259</v>
      </c>
      <c r="V33" s="80" t="s">
        <v>1900</v>
      </c>
      <c r="W33" s="77"/>
      <c r="X33" s="77"/>
      <c r="Y33" s="83" t="s">
        <v>3040</v>
      </c>
      <c r="Z33" s="123" t="s">
        <v>4157</v>
      </c>
      <c r="AA33" s="48"/>
      <c r="AB33" s="49"/>
      <c r="AC33" s="48"/>
      <c r="AD33" s="49"/>
      <c r="AE33" s="48"/>
      <c r="AF33" s="49"/>
      <c r="AG33" s="48"/>
      <c r="AH33" s="49"/>
      <c r="AI33" s="48"/>
    </row>
    <row r="34" spans="1:35" ht="15">
      <c r="A34" s="63" t="s">
        <v>638</v>
      </c>
      <c r="B34" s="63" t="s">
        <v>637</v>
      </c>
      <c r="C34" s="64"/>
      <c r="D34" s="65"/>
      <c r="E34" s="66"/>
      <c r="F34" s="67"/>
      <c r="G34" s="64"/>
      <c r="H34" s="68"/>
      <c r="I34" s="69"/>
      <c r="J34" s="69"/>
      <c r="K34" s="34"/>
      <c r="L34" s="75">
        <v>34</v>
      </c>
      <c r="M34" s="75"/>
      <c r="N34" s="71"/>
      <c r="O34" s="77" t="s">
        <v>214</v>
      </c>
      <c r="P34" s="79">
        <v>43634.431666666664</v>
      </c>
      <c r="Q34" s="77" t="s">
        <v>992</v>
      </c>
      <c r="R34" s="77"/>
      <c r="S34" s="77"/>
      <c r="T34" s="77" t="s">
        <v>1848</v>
      </c>
      <c r="U34" s="79">
        <v>43634.431666666664</v>
      </c>
      <c r="V34" s="80" t="s">
        <v>1901</v>
      </c>
      <c r="W34" s="77"/>
      <c r="X34" s="77"/>
      <c r="Y34" s="83" t="s">
        <v>3041</v>
      </c>
      <c r="Z34" s="122"/>
      <c r="AA34" s="48"/>
      <c r="AB34" s="49"/>
      <c r="AC34" s="48"/>
      <c r="AD34" s="49"/>
      <c r="AE34" s="48"/>
      <c r="AF34" s="49"/>
      <c r="AG34" s="48"/>
      <c r="AH34" s="49"/>
      <c r="AI34" s="48"/>
    </row>
    <row r="35" spans="1:35" ht="15">
      <c r="A35" s="63" t="s">
        <v>639</v>
      </c>
      <c r="B35" s="63" t="s">
        <v>202</v>
      </c>
      <c r="C35" s="64"/>
      <c r="D35" s="65"/>
      <c r="E35" s="66"/>
      <c r="F35" s="67"/>
      <c r="G35" s="64"/>
      <c r="H35" s="68"/>
      <c r="I35" s="69"/>
      <c r="J35" s="69"/>
      <c r="K35" s="34"/>
      <c r="L35" s="75">
        <v>35</v>
      </c>
      <c r="M35" s="75"/>
      <c r="N35" s="71"/>
      <c r="O35" s="77" t="s">
        <v>214</v>
      </c>
      <c r="P35" s="79">
        <v>43634.463125</v>
      </c>
      <c r="Q35" s="77" t="s">
        <v>993</v>
      </c>
      <c r="R35" s="77"/>
      <c r="S35" s="77"/>
      <c r="T35" s="77" t="s">
        <v>1849</v>
      </c>
      <c r="U35" s="79">
        <v>43634.463125</v>
      </c>
      <c r="V35" s="80" t="s">
        <v>1902</v>
      </c>
      <c r="W35" s="77"/>
      <c r="X35" s="77"/>
      <c r="Y35" s="83" t="s">
        <v>3042</v>
      </c>
      <c r="Z35" s="122"/>
      <c r="AA35" s="48"/>
      <c r="AB35" s="49"/>
      <c r="AC35" s="48"/>
      <c r="AD35" s="49"/>
      <c r="AE35" s="48"/>
      <c r="AF35" s="49"/>
      <c r="AG35" s="48"/>
      <c r="AH35" s="49"/>
      <c r="AI35" s="48"/>
    </row>
    <row r="36" spans="1:35" ht="15">
      <c r="A36" s="63" t="s">
        <v>639</v>
      </c>
      <c r="B36" s="63" t="s">
        <v>202</v>
      </c>
      <c r="C36" s="64"/>
      <c r="D36" s="65"/>
      <c r="E36" s="66"/>
      <c r="F36" s="67"/>
      <c r="G36" s="64"/>
      <c r="H36" s="68"/>
      <c r="I36" s="69"/>
      <c r="J36" s="69"/>
      <c r="K36" s="34"/>
      <c r="L36" s="75">
        <v>36</v>
      </c>
      <c r="M36" s="75"/>
      <c r="N36" s="71"/>
      <c r="O36" s="77" t="s">
        <v>214</v>
      </c>
      <c r="P36" s="79">
        <v>43634.46326388889</v>
      </c>
      <c r="Q36" s="77" t="s">
        <v>994</v>
      </c>
      <c r="R36" s="77"/>
      <c r="S36" s="77"/>
      <c r="T36" s="77"/>
      <c r="U36" s="79">
        <v>43634.46326388889</v>
      </c>
      <c r="V36" s="80" t="s">
        <v>1903</v>
      </c>
      <c r="W36" s="77"/>
      <c r="X36" s="77"/>
      <c r="Y36" s="83" t="s">
        <v>3043</v>
      </c>
      <c r="Z36" s="122"/>
      <c r="AA36" s="48"/>
      <c r="AB36" s="49"/>
      <c r="AC36" s="48"/>
      <c r="AD36" s="49"/>
      <c r="AE36" s="48"/>
      <c r="AF36" s="49"/>
      <c r="AG36" s="48"/>
      <c r="AH36" s="49"/>
      <c r="AI36" s="48"/>
    </row>
    <row r="37" spans="1:35" ht="15">
      <c r="A37" s="63" t="s">
        <v>640</v>
      </c>
      <c r="B37" s="63" t="s">
        <v>202</v>
      </c>
      <c r="C37" s="64"/>
      <c r="D37" s="65"/>
      <c r="E37" s="66"/>
      <c r="F37" s="67"/>
      <c r="G37" s="64"/>
      <c r="H37" s="68"/>
      <c r="I37" s="69"/>
      <c r="J37" s="69"/>
      <c r="K37" s="34"/>
      <c r="L37" s="75">
        <v>37</v>
      </c>
      <c r="M37" s="75"/>
      <c r="N37" s="71"/>
      <c r="O37" s="77" t="s">
        <v>214</v>
      </c>
      <c r="P37" s="79">
        <v>43634.48105324074</v>
      </c>
      <c r="Q37" s="77" t="s">
        <v>995</v>
      </c>
      <c r="R37" s="77"/>
      <c r="S37" s="77"/>
      <c r="T37" s="77"/>
      <c r="U37" s="79">
        <v>43634.48105324074</v>
      </c>
      <c r="V37" s="80" t="s">
        <v>1904</v>
      </c>
      <c r="W37" s="77"/>
      <c r="X37" s="77"/>
      <c r="Y37" s="83" t="s">
        <v>3044</v>
      </c>
      <c r="Z37" s="122"/>
      <c r="AA37" s="48"/>
      <c r="AB37" s="49"/>
      <c r="AC37" s="48"/>
      <c r="AD37" s="49"/>
      <c r="AE37" s="48"/>
      <c r="AF37" s="49"/>
      <c r="AG37" s="48"/>
      <c r="AH37" s="49"/>
      <c r="AI37" s="48"/>
    </row>
    <row r="38" spans="1:35" ht="15">
      <c r="A38" s="63" t="s">
        <v>641</v>
      </c>
      <c r="B38" s="63" t="s">
        <v>202</v>
      </c>
      <c r="C38" s="64"/>
      <c r="D38" s="65"/>
      <c r="E38" s="66"/>
      <c r="F38" s="67"/>
      <c r="G38" s="64"/>
      <c r="H38" s="68"/>
      <c r="I38" s="69"/>
      <c r="J38" s="69"/>
      <c r="K38" s="34"/>
      <c r="L38" s="75">
        <v>38</v>
      </c>
      <c r="M38" s="75"/>
      <c r="N38" s="71"/>
      <c r="O38" s="77" t="s">
        <v>214</v>
      </c>
      <c r="P38" s="79">
        <v>43634.52233796296</v>
      </c>
      <c r="Q38" s="77" t="s">
        <v>996</v>
      </c>
      <c r="R38" s="77"/>
      <c r="S38" s="77"/>
      <c r="T38" s="77"/>
      <c r="U38" s="79">
        <v>43634.52233796296</v>
      </c>
      <c r="V38" s="80" t="s">
        <v>1905</v>
      </c>
      <c r="W38" s="77"/>
      <c r="X38" s="77"/>
      <c r="Y38" s="83" t="s">
        <v>3045</v>
      </c>
      <c r="Z38" s="122"/>
      <c r="AA38" s="48"/>
      <c r="AB38" s="49"/>
      <c r="AC38" s="48"/>
      <c r="AD38" s="49"/>
      <c r="AE38" s="48"/>
      <c r="AF38" s="49"/>
      <c r="AG38" s="48"/>
      <c r="AH38" s="49"/>
      <c r="AI38" s="48"/>
    </row>
    <row r="39" spans="1:35" ht="15">
      <c r="A39" s="63" t="s">
        <v>642</v>
      </c>
      <c r="B39" s="63" t="s">
        <v>202</v>
      </c>
      <c r="C39" s="64"/>
      <c r="D39" s="65"/>
      <c r="E39" s="66"/>
      <c r="F39" s="67"/>
      <c r="G39" s="64"/>
      <c r="H39" s="68"/>
      <c r="I39" s="69"/>
      <c r="J39" s="69"/>
      <c r="K39" s="34"/>
      <c r="L39" s="75">
        <v>39</v>
      </c>
      <c r="M39" s="75"/>
      <c r="N39" s="71"/>
      <c r="O39" s="77" t="s">
        <v>214</v>
      </c>
      <c r="P39" s="79">
        <v>43634.55931712963</v>
      </c>
      <c r="Q39" s="77" t="s">
        <v>997</v>
      </c>
      <c r="R39" s="77"/>
      <c r="S39" s="77"/>
      <c r="T39" s="77"/>
      <c r="U39" s="79">
        <v>43634.55931712963</v>
      </c>
      <c r="V39" s="80" t="s">
        <v>1906</v>
      </c>
      <c r="W39" s="77"/>
      <c r="X39" s="77"/>
      <c r="Y39" s="83" t="s">
        <v>3046</v>
      </c>
      <c r="Z39" s="122"/>
      <c r="AA39" s="48"/>
      <c r="AB39" s="49"/>
      <c r="AC39" s="48"/>
      <c r="AD39" s="49"/>
      <c r="AE39" s="48"/>
      <c r="AF39" s="49"/>
      <c r="AG39" s="48"/>
      <c r="AH39" s="49"/>
      <c r="AI39" s="48"/>
    </row>
    <row r="40" spans="1:35" ht="15">
      <c r="A40" s="63" t="s">
        <v>643</v>
      </c>
      <c r="B40" s="63" t="s">
        <v>644</v>
      </c>
      <c r="C40" s="64"/>
      <c r="D40" s="65"/>
      <c r="E40" s="66"/>
      <c r="F40" s="67"/>
      <c r="G40" s="64"/>
      <c r="H40" s="68"/>
      <c r="I40" s="69"/>
      <c r="J40" s="69"/>
      <c r="K40" s="34"/>
      <c r="L40" s="75">
        <v>40</v>
      </c>
      <c r="M40" s="75"/>
      <c r="N40" s="71"/>
      <c r="O40" s="77" t="s">
        <v>215</v>
      </c>
      <c r="P40" s="79">
        <v>43632.96386574074</v>
      </c>
      <c r="Q40" s="77" t="s">
        <v>998</v>
      </c>
      <c r="R40" s="80" t="s">
        <v>1729</v>
      </c>
      <c r="S40" s="77" t="s">
        <v>225</v>
      </c>
      <c r="T40" s="77"/>
      <c r="U40" s="79">
        <v>43632.96386574074</v>
      </c>
      <c r="V40" s="80" t="s">
        <v>1907</v>
      </c>
      <c r="W40" s="77"/>
      <c r="X40" s="77"/>
      <c r="Y40" s="83" t="s">
        <v>3047</v>
      </c>
      <c r="Z40" s="123" t="s">
        <v>4158</v>
      </c>
      <c r="AA40" s="48"/>
      <c r="AB40" s="49"/>
      <c r="AC40" s="48"/>
      <c r="AD40" s="49"/>
      <c r="AE40" s="48"/>
      <c r="AF40" s="49"/>
      <c r="AG40" s="48"/>
      <c r="AH40" s="49"/>
      <c r="AI40" s="48"/>
    </row>
    <row r="41" spans="1:35" ht="15">
      <c r="A41" s="63" t="s">
        <v>644</v>
      </c>
      <c r="B41" s="63" t="s">
        <v>643</v>
      </c>
      <c r="C41" s="64"/>
      <c r="D41" s="65"/>
      <c r="E41" s="66"/>
      <c r="F41" s="67"/>
      <c r="G41" s="64"/>
      <c r="H41" s="68"/>
      <c r="I41" s="69"/>
      <c r="J41" s="69"/>
      <c r="K41" s="34"/>
      <c r="L41" s="75">
        <v>41</v>
      </c>
      <c r="M41" s="75"/>
      <c r="N41" s="71"/>
      <c r="O41" s="77" t="s">
        <v>215</v>
      </c>
      <c r="P41" s="79">
        <v>43634.57072916667</v>
      </c>
      <c r="Q41" s="77" t="s">
        <v>999</v>
      </c>
      <c r="R41" s="80" t="s">
        <v>1730</v>
      </c>
      <c r="S41" s="77" t="s">
        <v>225</v>
      </c>
      <c r="T41" s="77"/>
      <c r="U41" s="79">
        <v>43634.57072916667</v>
      </c>
      <c r="V41" s="80" t="s">
        <v>1908</v>
      </c>
      <c r="W41" s="77"/>
      <c r="X41" s="77"/>
      <c r="Y41" s="83" t="s">
        <v>3048</v>
      </c>
      <c r="Z41" s="123" t="s">
        <v>3047</v>
      </c>
      <c r="AA41" s="48"/>
      <c r="AB41" s="49"/>
      <c r="AC41" s="48"/>
      <c r="AD41" s="49"/>
      <c r="AE41" s="48"/>
      <c r="AF41" s="49"/>
      <c r="AG41" s="48"/>
      <c r="AH41" s="49"/>
      <c r="AI41" s="48"/>
    </row>
    <row r="42" spans="1:35" ht="15">
      <c r="A42" s="63" t="s">
        <v>644</v>
      </c>
      <c r="B42" s="63" t="s">
        <v>202</v>
      </c>
      <c r="C42" s="64"/>
      <c r="D42" s="65"/>
      <c r="E42" s="66"/>
      <c r="F42" s="67"/>
      <c r="G42" s="64"/>
      <c r="H42" s="68"/>
      <c r="I42" s="69"/>
      <c r="J42" s="69"/>
      <c r="K42" s="34"/>
      <c r="L42" s="75">
        <v>42</v>
      </c>
      <c r="M42" s="75"/>
      <c r="N42" s="71"/>
      <c r="O42" s="77" t="s">
        <v>214</v>
      </c>
      <c r="P42" s="79">
        <v>43634.57072916667</v>
      </c>
      <c r="Q42" s="77" t="s">
        <v>999</v>
      </c>
      <c r="R42" s="80" t="s">
        <v>1730</v>
      </c>
      <c r="S42" s="77" t="s">
        <v>225</v>
      </c>
      <c r="T42" s="77"/>
      <c r="U42" s="79">
        <v>43634.57072916667</v>
      </c>
      <c r="V42" s="80" t="s">
        <v>1908</v>
      </c>
      <c r="W42" s="77"/>
      <c r="X42" s="77"/>
      <c r="Y42" s="83" t="s">
        <v>3048</v>
      </c>
      <c r="Z42" s="123" t="s">
        <v>3047</v>
      </c>
      <c r="AA42" s="48"/>
      <c r="AB42" s="49"/>
      <c r="AC42" s="48"/>
      <c r="AD42" s="49"/>
      <c r="AE42" s="48"/>
      <c r="AF42" s="49"/>
      <c r="AG42" s="48"/>
      <c r="AH42" s="49"/>
      <c r="AI42" s="48"/>
    </row>
    <row r="43" spans="1:35" ht="15">
      <c r="A43" s="63" t="s">
        <v>645</v>
      </c>
      <c r="B43" s="63" t="s">
        <v>202</v>
      </c>
      <c r="C43" s="64"/>
      <c r="D43" s="65"/>
      <c r="E43" s="66"/>
      <c r="F43" s="67"/>
      <c r="G43" s="64"/>
      <c r="H43" s="68"/>
      <c r="I43" s="69"/>
      <c r="J43" s="69"/>
      <c r="K43" s="34"/>
      <c r="L43" s="75">
        <v>43</v>
      </c>
      <c r="M43" s="75"/>
      <c r="N43" s="71"/>
      <c r="O43" s="77" t="s">
        <v>214</v>
      </c>
      <c r="P43" s="79">
        <v>43634.601793981485</v>
      </c>
      <c r="Q43" s="77" t="s">
        <v>1000</v>
      </c>
      <c r="R43" s="77"/>
      <c r="S43" s="77"/>
      <c r="T43" s="77"/>
      <c r="U43" s="79">
        <v>43634.601793981485</v>
      </c>
      <c r="V43" s="80" t="s">
        <v>1909</v>
      </c>
      <c r="W43" s="77"/>
      <c r="X43" s="77"/>
      <c r="Y43" s="83" t="s">
        <v>3049</v>
      </c>
      <c r="Z43" s="122"/>
      <c r="AA43" s="48"/>
      <c r="AB43" s="49"/>
      <c r="AC43" s="48"/>
      <c r="AD43" s="49"/>
      <c r="AE43" s="48"/>
      <c r="AF43" s="49"/>
      <c r="AG43" s="48"/>
      <c r="AH43" s="49"/>
      <c r="AI43" s="48"/>
    </row>
    <row r="44" spans="1:35" ht="15">
      <c r="A44" s="63" t="s">
        <v>646</v>
      </c>
      <c r="B44" s="63" t="s">
        <v>202</v>
      </c>
      <c r="C44" s="64"/>
      <c r="D44" s="65"/>
      <c r="E44" s="66"/>
      <c r="F44" s="67"/>
      <c r="G44" s="64"/>
      <c r="H44" s="68"/>
      <c r="I44" s="69"/>
      <c r="J44" s="69"/>
      <c r="K44" s="34"/>
      <c r="L44" s="75">
        <v>44</v>
      </c>
      <c r="M44" s="75"/>
      <c r="N44" s="71"/>
      <c r="O44" s="77" t="s">
        <v>214</v>
      </c>
      <c r="P44" s="79">
        <v>43634.64072916667</v>
      </c>
      <c r="Q44" s="77" t="s">
        <v>1001</v>
      </c>
      <c r="R44" s="77"/>
      <c r="S44" s="77"/>
      <c r="T44" s="77"/>
      <c r="U44" s="79">
        <v>43634.64072916667</v>
      </c>
      <c r="V44" s="80" t="s">
        <v>1910</v>
      </c>
      <c r="W44" s="77"/>
      <c r="X44" s="77"/>
      <c r="Y44" s="83" t="s">
        <v>3050</v>
      </c>
      <c r="Z44" s="122"/>
      <c r="AA44" s="48"/>
      <c r="AB44" s="49"/>
      <c r="AC44" s="48"/>
      <c r="AD44" s="49"/>
      <c r="AE44" s="48"/>
      <c r="AF44" s="49"/>
      <c r="AG44" s="48"/>
      <c r="AH44" s="49"/>
      <c r="AI44" s="48"/>
    </row>
    <row r="45" spans="1:35" ht="15">
      <c r="A45" s="63" t="s">
        <v>647</v>
      </c>
      <c r="B45" s="63" t="s">
        <v>202</v>
      </c>
      <c r="C45" s="64"/>
      <c r="D45" s="65"/>
      <c r="E45" s="66"/>
      <c r="F45" s="67"/>
      <c r="G45" s="64"/>
      <c r="H45" s="68"/>
      <c r="I45" s="69"/>
      <c r="J45" s="69"/>
      <c r="K45" s="34"/>
      <c r="L45" s="75">
        <v>45</v>
      </c>
      <c r="M45" s="75"/>
      <c r="N45" s="71"/>
      <c r="O45" s="77" t="s">
        <v>214</v>
      </c>
      <c r="P45" s="79">
        <v>43634.701828703706</v>
      </c>
      <c r="Q45" s="77" t="s">
        <v>1002</v>
      </c>
      <c r="R45" s="77"/>
      <c r="S45" s="77"/>
      <c r="T45" s="77"/>
      <c r="U45" s="79">
        <v>43634.701828703706</v>
      </c>
      <c r="V45" s="80" t="s">
        <v>1911</v>
      </c>
      <c r="W45" s="77"/>
      <c r="X45" s="77"/>
      <c r="Y45" s="83" t="s">
        <v>3051</v>
      </c>
      <c r="Z45" s="122"/>
      <c r="AA45" s="48"/>
      <c r="AB45" s="49"/>
      <c r="AC45" s="48"/>
      <c r="AD45" s="49"/>
      <c r="AE45" s="48"/>
      <c r="AF45" s="49"/>
      <c r="AG45" s="48"/>
      <c r="AH45" s="49"/>
      <c r="AI45" s="48"/>
    </row>
    <row r="46" spans="1:35" ht="15">
      <c r="A46" s="63" t="s">
        <v>648</v>
      </c>
      <c r="B46" s="63" t="s">
        <v>202</v>
      </c>
      <c r="C46" s="64"/>
      <c r="D46" s="65"/>
      <c r="E46" s="66"/>
      <c r="F46" s="67"/>
      <c r="G46" s="64"/>
      <c r="H46" s="68"/>
      <c r="I46" s="69"/>
      <c r="J46" s="69"/>
      <c r="K46" s="34"/>
      <c r="L46" s="75">
        <v>46</v>
      </c>
      <c r="M46" s="75"/>
      <c r="N46" s="71"/>
      <c r="O46" s="77" t="s">
        <v>214</v>
      </c>
      <c r="P46" s="79">
        <v>43634.72820601852</v>
      </c>
      <c r="Q46" s="77" t="s">
        <v>1003</v>
      </c>
      <c r="R46" s="80" t="s">
        <v>1731</v>
      </c>
      <c r="S46" s="77" t="s">
        <v>225</v>
      </c>
      <c r="T46" s="77"/>
      <c r="U46" s="79">
        <v>43634.72820601852</v>
      </c>
      <c r="V46" s="80" t="s">
        <v>1912</v>
      </c>
      <c r="W46" s="77"/>
      <c r="X46" s="77"/>
      <c r="Y46" s="83" t="s">
        <v>3052</v>
      </c>
      <c r="Z46" s="122"/>
      <c r="AA46" s="48"/>
      <c r="AB46" s="49"/>
      <c r="AC46" s="48"/>
      <c r="AD46" s="49"/>
      <c r="AE46" s="48"/>
      <c r="AF46" s="49"/>
      <c r="AG46" s="48"/>
      <c r="AH46" s="49"/>
      <c r="AI46" s="48"/>
    </row>
    <row r="47" spans="1:35" ht="15">
      <c r="A47" s="63" t="s">
        <v>649</v>
      </c>
      <c r="B47" s="63" t="s">
        <v>202</v>
      </c>
      <c r="C47" s="64"/>
      <c r="D47" s="65"/>
      <c r="E47" s="66"/>
      <c r="F47" s="67"/>
      <c r="G47" s="64"/>
      <c r="H47" s="68"/>
      <c r="I47" s="69"/>
      <c r="J47" s="69"/>
      <c r="K47" s="34"/>
      <c r="L47" s="75">
        <v>47</v>
      </c>
      <c r="M47" s="75"/>
      <c r="N47" s="71"/>
      <c r="O47" s="77" t="s">
        <v>214</v>
      </c>
      <c r="P47" s="79">
        <v>43634.87604166667</v>
      </c>
      <c r="Q47" s="77" t="s">
        <v>1004</v>
      </c>
      <c r="R47" s="77"/>
      <c r="S47" s="77"/>
      <c r="T47" s="77"/>
      <c r="U47" s="79">
        <v>43634.87604166667</v>
      </c>
      <c r="V47" s="80" t="s">
        <v>1913</v>
      </c>
      <c r="W47" s="77"/>
      <c r="X47" s="77"/>
      <c r="Y47" s="83" t="s">
        <v>3053</v>
      </c>
      <c r="Z47" s="122"/>
      <c r="AA47" s="48"/>
      <c r="AB47" s="49"/>
      <c r="AC47" s="48"/>
      <c r="AD47" s="49"/>
      <c r="AE47" s="48"/>
      <c r="AF47" s="49"/>
      <c r="AG47" s="48"/>
      <c r="AH47" s="49"/>
      <c r="AI47" s="48"/>
    </row>
    <row r="48" spans="1:35" ht="15">
      <c r="A48" s="63" t="s">
        <v>650</v>
      </c>
      <c r="B48" s="63" t="s">
        <v>202</v>
      </c>
      <c r="C48" s="64"/>
      <c r="D48" s="65"/>
      <c r="E48" s="66"/>
      <c r="F48" s="67"/>
      <c r="G48" s="64"/>
      <c r="H48" s="68"/>
      <c r="I48" s="69"/>
      <c r="J48" s="69"/>
      <c r="K48" s="34"/>
      <c r="L48" s="75">
        <v>48</v>
      </c>
      <c r="M48" s="75"/>
      <c r="N48" s="71"/>
      <c r="O48" s="77" t="s">
        <v>214</v>
      </c>
      <c r="P48" s="79">
        <v>43634.876180555555</v>
      </c>
      <c r="Q48" s="77" t="s">
        <v>1005</v>
      </c>
      <c r="R48" s="80" t="s">
        <v>1732</v>
      </c>
      <c r="S48" s="77" t="s">
        <v>225</v>
      </c>
      <c r="T48" s="77"/>
      <c r="U48" s="79">
        <v>43634.876180555555</v>
      </c>
      <c r="V48" s="80" t="s">
        <v>1914</v>
      </c>
      <c r="W48" s="77"/>
      <c r="X48" s="77"/>
      <c r="Y48" s="83" t="s">
        <v>3054</v>
      </c>
      <c r="Z48" s="122"/>
      <c r="AA48" s="48"/>
      <c r="AB48" s="49"/>
      <c r="AC48" s="48"/>
      <c r="AD48" s="49"/>
      <c r="AE48" s="48"/>
      <c r="AF48" s="49"/>
      <c r="AG48" s="48"/>
      <c r="AH48" s="49"/>
      <c r="AI48" s="48"/>
    </row>
    <row r="49" spans="1:35" ht="15">
      <c r="A49" s="63" t="s">
        <v>650</v>
      </c>
      <c r="B49" s="63" t="s">
        <v>923</v>
      </c>
      <c r="C49" s="64"/>
      <c r="D49" s="65"/>
      <c r="E49" s="66"/>
      <c r="F49" s="67"/>
      <c r="G49" s="64"/>
      <c r="H49" s="68"/>
      <c r="I49" s="69"/>
      <c r="J49" s="69"/>
      <c r="K49" s="34"/>
      <c r="L49" s="75">
        <v>49</v>
      </c>
      <c r="M49" s="75"/>
      <c r="N49" s="71"/>
      <c r="O49" s="77" t="s">
        <v>214</v>
      </c>
      <c r="P49" s="79">
        <v>43634.876180555555</v>
      </c>
      <c r="Q49" s="77" t="s">
        <v>1005</v>
      </c>
      <c r="R49" s="80" t="s">
        <v>1732</v>
      </c>
      <c r="S49" s="77" t="s">
        <v>225</v>
      </c>
      <c r="T49" s="77"/>
      <c r="U49" s="79">
        <v>43634.876180555555</v>
      </c>
      <c r="V49" s="80" t="s">
        <v>1914</v>
      </c>
      <c r="W49" s="77"/>
      <c r="X49" s="77"/>
      <c r="Y49" s="83" t="s">
        <v>3054</v>
      </c>
      <c r="Z49" s="122"/>
      <c r="AA49" s="48"/>
      <c r="AB49" s="49"/>
      <c r="AC49" s="48"/>
      <c r="AD49" s="49"/>
      <c r="AE49" s="48"/>
      <c r="AF49" s="49"/>
      <c r="AG49" s="48"/>
      <c r="AH49" s="49"/>
      <c r="AI49" s="48"/>
    </row>
    <row r="50" spans="1:35" ht="15">
      <c r="A50" s="63" t="s">
        <v>651</v>
      </c>
      <c r="B50" s="63" t="s">
        <v>651</v>
      </c>
      <c r="C50" s="64"/>
      <c r="D50" s="65"/>
      <c r="E50" s="66"/>
      <c r="F50" s="67"/>
      <c r="G50" s="64"/>
      <c r="H50" s="68"/>
      <c r="I50" s="69"/>
      <c r="J50" s="69"/>
      <c r="K50" s="34"/>
      <c r="L50" s="75">
        <v>50</v>
      </c>
      <c r="M50" s="75"/>
      <c r="N50" s="71"/>
      <c r="O50" s="77" t="s">
        <v>179</v>
      </c>
      <c r="P50" s="79">
        <v>43634.87795138889</v>
      </c>
      <c r="Q50" s="77" t="s">
        <v>1006</v>
      </c>
      <c r="R50" s="80" t="s">
        <v>1733</v>
      </c>
      <c r="S50" s="77" t="s">
        <v>225</v>
      </c>
      <c r="T50" s="77"/>
      <c r="U50" s="79">
        <v>43634.87795138889</v>
      </c>
      <c r="V50" s="80" t="s">
        <v>1915</v>
      </c>
      <c r="W50" s="77"/>
      <c r="X50" s="77"/>
      <c r="Y50" s="83" t="s">
        <v>3055</v>
      </c>
      <c r="Z50" s="122"/>
      <c r="AA50" s="48"/>
      <c r="AB50" s="49"/>
      <c r="AC50" s="48"/>
      <c r="AD50" s="49"/>
      <c r="AE50" s="48"/>
      <c r="AF50" s="49"/>
      <c r="AG50" s="48"/>
      <c r="AH50" s="49"/>
      <c r="AI50" s="48"/>
    </row>
    <row r="51" spans="1:35" ht="15">
      <c r="A51" s="63" t="s">
        <v>567</v>
      </c>
      <c r="B51" s="63" t="s">
        <v>200</v>
      </c>
      <c r="C51" s="64"/>
      <c r="D51" s="65"/>
      <c r="E51" s="66"/>
      <c r="F51" s="67"/>
      <c r="G51" s="64"/>
      <c r="H51" s="68"/>
      <c r="I51" s="69"/>
      <c r="J51" s="69"/>
      <c r="K51" s="34"/>
      <c r="L51" s="75">
        <v>51</v>
      </c>
      <c r="M51" s="75"/>
      <c r="N51" s="71"/>
      <c r="O51" s="77" t="s">
        <v>214</v>
      </c>
      <c r="P51" s="79">
        <v>43634.88019675926</v>
      </c>
      <c r="Q51" s="77" t="s">
        <v>572</v>
      </c>
      <c r="R51" s="77"/>
      <c r="S51" s="77"/>
      <c r="T51" s="77"/>
      <c r="U51" s="79">
        <v>43634.88019675926</v>
      </c>
      <c r="V51" s="80" t="s">
        <v>576</v>
      </c>
      <c r="W51" s="77"/>
      <c r="X51" s="77"/>
      <c r="Y51" s="83" t="s">
        <v>578</v>
      </c>
      <c r="Z51" s="123" t="s">
        <v>581</v>
      </c>
      <c r="AA51" s="48"/>
      <c r="AB51" s="49"/>
      <c r="AC51" s="48"/>
      <c r="AD51" s="49"/>
      <c r="AE51" s="48"/>
      <c r="AF51" s="49"/>
      <c r="AG51" s="48"/>
      <c r="AH51" s="49"/>
      <c r="AI51" s="48"/>
    </row>
    <row r="52" spans="1:35" ht="15">
      <c r="A52" s="63" t="s">
        <v>567</v>
      </c>
      <c r="B52" s="63" t="s">
        <v>569</v>
      </c>
      <c r="C52" s="64"/>
      <c r="D52" s="65"/>
      <c r="E52" s="66"/>
      <c r="F52" s="67"/>
      <c r="G52" s="64"/>
      <c r="H52" s="68"/>
      <c r="I52" s="69"/>
      <c r="J52" s="69"/>
      <c r="K52" s="34"/>
      <c r="L52" s="75">
        <v>52</v>
      </c>
      <c r="M52" s="75"/>
      <c r="N52" s="71"/>
      <c r="O52" s="77" t="s">
        <v>214</v>
      </c>
      <c r="P52" s="79">
        <v>43634.88019675926</v>
      </c>
      <c r="Q52" s="77" t="s">
        <v>572</v>
      </c>
      <c r="R52" s="77"/>
      <c r="S52" s="77"/>
      <c r="T52" s="77"/>
      <c r="U52" s="79">
        <v>43634.88019675926</v>
      </c>
      <c r="V52" s="80" t="s">
        <v>576</v>
      </c>
      <c r="W52" s="77"/>
      <c r="X52" s="77"/>
      <c r="Y52" s="83" t="s">
        <v>578</v>
      </c>
      <c r="Z52" s="123" t="s">
        <v>581</v>
      </c>
      <c r="AA52" s="48"/>
      <c r="AB52" s="49"/>
      <c r="AC52" s="48"/>
      <c r="AD52" s="49"/>
      <c r="AE52" s="48"/>
      <c r="AF52" s="49"/>
      <c r="AG52" s="48"/>
      <c r="AH52" s="49"/>
      <c r="AI52" s="48"/>
    </row>
    <row r="53" spans="1:35" ht="15">
      <c r="A53" s="63" t="s">
        <v>567</v>
      </c>
      <c r="B53" s="63" t="s">
        <v>202</v>
      </c>
      <c r="C53" s="64"/>
      <c r="D53" s="65"/>
      <c r="E53" s="66"/>
      <c r="F53" s="67"/>
      <c r="G53" s="64"/>
      <c r="H53" s="68"/>
      <c r="I53" s="69"/>
      <c r="J53" s="69"/>
      <c r="K53" s="34"/>
      <c r="L53" s="75">
        <v>53</v>
      </c>
      <c r="M53" s="75"/>
      <c r="N53" s="71"/>
      <c r="O53" s="77" t="s">
        <v>215</v>
      </c>
      <c r="P53" s="79">
        <v>43634.88019675926</v>
      </c>
      <c r="Q53" s="77" t="s">
        <v>572</v>
      </c>
      <c r="R53" s="77"/>
      <c r="S53" s="77"/>
      <c r="T53" s="77"/>
      <c r="U53" s="79">
        <v>43634.88019675926</v>
      </c>
      <c r="V53" s="80" t="s">
        <v>576</v>
      </c>
      <c r="W53" s="77"/>
      <c r="X53" s="77"/>
      <c r="Y53" s="83" t="s">
        <v>578</v>
      </c>
      <c r="Z53" s="123" t="s">
        <v>581</v>
      </c>
      <c r="AA53" s="48"/>
      <c r="AB53" s="49"/>
      <c r="AC53" s="48"/>
      <c r="AD53" s="49"/>
      <c r="AE53" s="48"/>
      <c r="AF53" s="49"/>
      <c r="AG53" s="48"/>
      <c r="AH53" s="49"/>
      <c r="AI53" s="48"/>
    </row>
    <row r="54" spans="1:35" ht="15">
      <c r="A54" s="63" t="s">
        <v>652</v>
      </c>
      <c r="B54" s="63" t="s">
        <v>202</v>
      </c>
      <c r="C54" s="64"/>
      <c r="D54" s="65"/>
      <c r="E54" s="66"/>
      <c r="F54" s="67"/>
      <c r="G54" s="64"/>
      <c r="H54" s="68"/>
      <c r="I54" s="69"/>
      <c r="J54" s="69"/>
      <c r="K54" s="34"/>
      <c r="L54" s="75">
        <v>54</v>
      </c>
      <c r="M54" s="75"/>
      <c r="N54" s="71"/>
      <c r="O54" s="77" t="s">
        <v>214</v>
      </c>
      <c r="P54" s="79">
        <v>43633.03550925926</v>
      </c>
      <c r="Q54" s="77" t="s">
        <v>1007</v>
      </c>
      <c r="R54" s="77"/>
      <c r="S54" s="77"/>
      <c r="T54" s="77"/>
      <c r="U54" s="79">
        <v>43633.03550925926</v>
      </c>
      <c r="V54" s="80" t="s">
        <v>1916</v>
      </c>
      <c r="W54" s="77"/>
      <c r="X54" s="77"/>
      <c r="Y54" s="83" t="s">
        <v>3056</v>
      </c>
      <c r="Z54" s="123" t="s">
        <v>3060</v>
      </c>
      <c r="AA54" s="48"/>
      <c r="AB54" s="49"/>
      <c r="AC54" s="48"/>
      <c r="AD54" s="49"/>
      <c r="AE54" s="48"/>
      <c r="AF54" s="49"/>
      <c r="AG54" s="48"/>
      <c r="AH54" s="49"/>
      <c r="AI54" s="48"/>
    </row>
    <row r="55" spans="1:35" ht="15">
      <c r="A55" s="63" t="s">
        <v>652</v>
      </c>
      <c r="B55" s="63" t="s">
        <v>653</v>
      </c>
      <c r="C55" s="64"/>
      <c r="D55" s="65"/>
      <c r="E55" s="66"/>
      <c r="F55" s="67"/>
      <c r="G55" s="64"/>
      <c r="H55" s="68"/>
      <c r="I55" s="69"/>
      <c r="J55" s="69"/>
      <c r="K55" s="34"/>
      <c r="L55" s="75">
        <v>55</v>
      </c>
      <c r="M55" s="75"/>
      <c r="N55" s="71"/>
      <c r="O55" s="77" t="s">
        <v>215</v>
      </c>
      <c r="P55" s="79">
        <v>43633.03550925926</v>
      </c>
      <c r="Q55" s="77" t="s">
        <v>1007</v>
      </c>
      <c r="R55" s="77"/>
      <c r="S55" s="77"/>
      <c r="T55" s="77"/>
      <c r="U55" s="79">
        <v>43633.03550925926</v>
      </c>
      <c r="V55" s="80" t="s">
        <v>1916</v>
      </c>
      <c r="W55" s="77"/>
      <c r="X55" s="77"/>
      <c r="Y55" s="83" t="s">
        <v>3056</v>
      </c>
      <c r="Z55" s="123" t="s">
        <v>3060</v>
      </c>
      <c r="AA55" s="48"/>
      <c r="AB55" s="49"/>
      <c r="AC55" s="48"/>
      <c r="AD55" s="49"/>
      <c r="AE55" s="48"/>
      <c r="AF55" s="49"/>
      <c r="AG55" s="48"/>
      <c r="AH55" s="49"/>
      <c r="AI55" s="48"/>
    </row>
    <row r="56" spans="1:35" ht="15">
      <c r="A56" s="63" t="s">
        <v>652</v>
      </c>
      <c r="B56" s="63" t="s">
        <v>202</v>
      </c>
      <c r="C56" s="64"/>
      <c r="D56" s="65"/>
      <c r="E56" s="66"/>
      <c r="F56" s="67"/>
      <c r="G56" s="64"/>
      <c r="H56" s="68"/>
      <c r="I56" s="69"/>
      <c r="J56" s="69"/>
      <c r="K56" s="34"/>
      <c r="L56" s="75">
        <v>56</v>
      </c>
      <c r="M56" s="75"/>
      <c r="N56" s="71"/>
      <c r="O56" s="77" t="s">
        <v>214</v>
      </c>
      <c r="P56" s="79">
        <v>43633.07949074074</v>
      </c>
      <c r="Q56" s="77" t="s">
        <v>1008</v>
      </c>
      <c r="R56" s="77"/>
      <c r="S56" s="77"/>
      <c r="T56" s="77"/>
      <c r="U56" s="79">
        <v>43633.07949074074</v>
      </c>
      <c r="V56" s="80" t="s">
        <v>1917</v>
      </c>
      <c r="W56" s="77"/>
      <c r="X56" s="77"/>
      <c r="Y56" s="83" t="s">
        <v>3057</v>
      </c>
      <c r="Z56" s="123" t="s">
        <v>3058</v>
      </c>
      <c r="AA56" s="48"/>
      <c r="AB56" s="49"/>
      <c r="AC56" s="48"/>
      <c r="AD56" s="49"/>
      <c r="AE56" s="48"/>
      <c r="AF56" s="49"/>
      <c r="AG56" s="48"/>
      <c r="AH56" s="49"/>
      <c r="AI56" s="48"/>
    </row>
    <row r="57" spans="1:35" ht="15">
      <c r="A57" s="63" t="s">
        <v>652</v>
      </c>
      <c r="B57" s="63" t="s">
        <v>653</v>
      </c>
      <c r="C57" s="64"/>
      <c r="D57" s="65"/>
      <c r="E57" s="66"/>
      <c r="F57" s="67"/>
      <c r="G57" s="64"/>
      <c r="H57" s="68"/>
      <c r="I57" s="69"/>
      <c r="J57" s="69"/>
      <c r="K57" s="34"/>
      <c r="L57" s="75">
        <v>57</v>
      </c>
      <c r="M57" s="75"/>
      <c r="N57" s="71"/>
      <c r="O57" s="77" t="s">
        <v>215</v>
      </c>
      <c r="P57" s="79">
        <v>43633.07949074074</v>
      </c>
      <c r="Q57" s="77" t="s">
        <v>1008</v>
      </c>
      <c r="R57" s="77"/>
      <c r="S57" s="77"/>
      <c r="T57" s="77"/>
      <c r="U57" s="79">
        <v>43633.07949074074</v>
      </c>
      <c r="V57" s="80" t="s">
        <v>1917</v>
      </c>
      <c r="W57" s="77"/>
      <c r="X57" s="77"/>
      <c r="Y57" s="83" t="s">
        <v>3057</v>
      </c>
      <c r="Z57" s="123" t="s">
        <v>3058</v>
      </c>
      <c r="AA57" s="48"/>
      <c r="AB57" s="49"/>
      <c r="AC57" s="48"/>
      <c r="AD57" s="49"/>
      <c r="AE57" s="48"/>
      <c r="AF57" s="49"/>
      <c r="AG57" s="48"/>
      <c r="AH57" s="49"/>
      <c r="AI57" s="48"/>
    </row>
    <row r="58" spans="1:35" ht="15">
      <c r="A58" s="63" t="s">
        <v>653</v>
      </c>
      <c r="B58" s="63" t="s">
        <v>652</v>
      </c>
      <c r="C58" s="64"/>
      <c r="D58" s="65"/>
      <c r="E58" s="66"/>
      <c r="F58" s="67"/>
      <c r="G58" s="64"/>
      <c r="H58" s="68"/>
      <c r="I58" s="69"/>
      <c r="J58" s="69"/>
      <c r="K58" s="34"/>
      <c r="L58" s="75">
        <v>58</v>
      </c>
      <c r="M58" s="75"/>
      <c r="N58" s="71"/>
      <c r="O58" s="77" t="s">
        <v>215</v>
      </c>
      <c r="P58" s="79">
        <v>43633.0790162037</v>
      </c>
      <c r="Q58" s="77" t="s">
        <v>1009</v>
      </c>
      <c r="R58" s="77"/>
      <c r="S58" s="77"/>
      <c r="T58" s="77"/>
      <c r="U58" s="79">
        <v>43633.0790162037</v>
      </c>
      <c r="V58" s="80" t="s">
        <v>1918</v>
      </c>
      <c r="W58" s="77"/>
      <c r="X58" s="77"/>
      <c r="Y58" s="83" t="s">
        <v>3058</v>
      </c>
      <c r="Z58" s="123" t="s">
        <v>3056</v>
      </c>
      <c r="AA58" s="48"/>
      <c r="AB58" s="49"/>
      <c r="AC58" s="48"/>
      <c r="AD58" s="49"/>
      <c r="AE58" s="48"/>
      <c r="AF58" s="49"/>
      <c r="AG58" s="48"/>
      <c r="AH58" s="49"/>
      <c r="AI58" s="48"/>
    </row>
    <row r="59" spans="1:35" ht="15">
      <c r="A59" s="63" t="s">
        <v>653</v>
      </c>
      <c r="B59" s="63" t="s">
        <v>652</v>
      </c>
      <c r="C59" s="64"/>
      <c r="D59" s="65"/>
      <c r="E59" s="66"/>
      <c r="F59" s="67"/>
      <c r="G59" s="64"/>
      <c r="H59" s="68"/>
      <c r="I59" s="69"/>
      <c r="J59" s="69"/>
      <c r="K59" s="34"/>
      <c r="L59" s="75">
        <v>59</v>
      </c>
      <c r="M59" s="75"/>
      <c r="N59" s="71"/>
      <c r="O59" s="77" t="s">
        <v>215</v>
      </c>
      <c r="P59" s="79">
        <v>43633.08081018519</v>
      </c>
      <c r="Q59" s="77" t="s">
        <v>1010</v>
      </c>
      <c r="R59" s="77"/>
      <c r="S59" s="77"/>
      <c r="T59" s="77"/>
      <c r="U59" s="79">
        <v>43633.08081018519</v>
      </c>
      <c r="V59" s="80" t="s">
        <v>1919</v>
      </c>
      <c r="W59" s="77"/>
      <c r="X59" s="77"/>
      <c r="Y59" s="83" t="s">
        <v>3059</v>
      </c>
      <c r="Z59" s="123" t="s">
        <v>3057</v>
      </c>
      <c r="AA59" s="48"/>
      <c r="AB59" s="49"/>
      <c r="AC59" s="48"/>
      <c r="AD59" s="49"/>
      <c r="AE59" s="48"/>
      <c r="AF59" s="49"/>
      <c r="AG59" s="48"/>
      <c r="AH59" s="49"/>
      <c r="AI59" s="48"/>
    </row>
    <row r="60" spans="1:35" ht="15">
      <c r="A60" s="63" t="s">
        <v>653</v>
      </c>
      <c r="B60" s="63" t="s">
        <v>202</v>
      </c>
      <c r="C60" s="64"/>
      <c r="D60" s="65"/>
      <c r="E60" s="66"/>
      <c r="F60" s="67"/>
      <c r="G60" s="64"/>
      <c r="H60" s="68"/>
      <c r="I60" s="69"/>
      <c r="J60" s="69"/>
      <c r="K60" s="34"/>
      <c r="L60" s="75">
        <v>60</v>
      </c>
      <c r="M60" s="75"/>
      <c r="N60" s="71"/>
      <c r="O60" s="77" t="s">
        <v>214</v>
      </c>
      <c r="P60" s="79">
        <v>43633.031122685185</v>
      </c>
      <c r="Q60" s="77" t="s">
        <v>1011</v>
      </c>
      <c r="R60" s="77"/>
      <c r="S60" s="77"/>
      <c r="T60" s="77"/>
      <c r="U60" s="79">
        <v>43633.031122685185</v>
      </c>
      <c r="V60" s="80" t="s">
        <v>1920</v>
      </c>
      <c r="W60" s="77"/>
      <c r="X60" s="77"/>
      <c r="Y60" s="83" t="s">
        <v>3060</v>
      </c>
      <c r="Z60" s="122"/>
      <c r="AA60" s="48"/>
      <c r="AB60" s="49"/>
      <c r="AC60" s="48"/>
      <c r="AD60" s="49"/>
      <c r="AE60" s="48"/>
      <c r="AF60" s="49"/>
      <c r="AG60" s="48"/>
      <c r="AH60" s="49"/>
      <c r="AI60" s="48"/>
    </row>
    <row r="61" spans="1:35" ht="15">
      <c r="A61" s="63" t="s">
        <v>653</v>
      </c>
      <c r="B61" s="63" t="s">
        <v>202</v>
      </c>
      <c r="C61" s="64"/>
      <c r="D61" s="65"/>
      <c r="E61" s="66"/>
      <c r="F61" s="67"/>
      <c r="G61" s="64"/>
      <c r="H61" s="68"/>
      <c r="I61" s="69"/>
      <c r="J61" s="69"/>
      <c r="K61" s="34"/>
      <c r="L61" s="75">
        <v>61</v>
      </c>
      <c r="M61" s="75"/>
      <c r="N61" s="71"/>
      <c r="O61" s="77" t="s">
        <v>214</v>
      </c>
      <c r="P61" s="79">
        <v>43633.0790162037</v>
      </c>
      <c r="Q61" s="77" t="s">
        <v>1009</v>
      </c>
      <c r="R61" s="77"/>
      <c r="S61" s="77"/>
      <c r="T61" s="77"/>
      <c r="U61" s="79">
        <v>43633.0790162037</v>
      </c>
      <c r="V61" s="80" t="s">
        <v>1918</v>
      </c>
      <c r="W61" s="77"/>
      <c r="X61" s="77"/>
      <c r="Y61" s="83" t="s">
        <v>3058</v>
      </c>
      <c r="Z61" s="123" t="s">
        <v>3056</v>
      </c>
      <c r="AA61" s="48"/>
      <c r="AB61" s="49"/>
      <c r="AC61" s="48"/>
      <c r="AD61" s="49"/>
      <c r="AE61" s="48"/>
      <c r="AF61" s="49"/>
      <c r="AG61" s="48"/>
      <c r="AH61" s="49"/>
      <c r="AI61" s="48"/>
    </row>
    <row r="62" spans="1:35" ht="15">
      <c r="A62" s="63" t="s">
        <v>653</v>
      </c>
      <c r="B62" s="63" t="s">
        <v>202</v>
      </c>
      <c r="C62" s="64"/>
      <c r="D62" s="65"/>
      <c r="E62" s="66"/>
      <c r="F62" s="67"/>
      <c r="G62" s="64"/>
      <c r="H62" s="68"/>
      <c r="I62" s="69"/>
      <c r="J62" s="69"/>
      <c r="K62" s="34"/>
      <c r="L62" s="75">
        <v>62</v>
      </c>
      <c r="M62" s="75"/>
      <c r="N62" s="71"/>
      <c r="O62" s="77" t="s">
        <v>214</v>
      </c>
      <c r="P62" s="79">
        <v>43633.08081018519</v>
      </c>
      <c r="Q62" s="77" t="s">
        <v>1010</v>
      </c>
      <c r="R62" s="77"/>
      <c r="S62" s="77"/>
      <c r="T62" s="77"/>
      <c r="U62" s="79">
        <v>43633.08081018519</v>
      </c>
      <c r="V62" s="80" t="s">
        <v>1919</v>
      </c>
      <c r="W62" s="77"/>
      <c r="X62" s="77"/>
      <c r="Y62" s="83" t="s">
        <v>3059</v>
      </c>
      <c r="Z62" s="123" t="s">
        <v>3057</v>
      </c>
      <c r="AA62" s="48"/>
      <c r="AB62" s="49"/>
      <c r="AC62" s="48"/>
      <c r="AD62" s="49"/>
      <c r="AE62" s="48"/>
      <c r="AF62" s="49"/>
      <c r="AG62" s="48"/>
      <c r="AH62" s="49"/>
      <c r="AI62" s="48"/>
    </row>
    <row r="63" spans="1:35" ht="15">
      <c r="A63" s="63" t="s">
        <v>653</v>
      </c>
      <c r="B63" s="63" t="s">
        <v>202</v>
      </c>
      <c r="C63" s="64"/>
      <c r="D63" s="65"/>
      <c r="E63" s="66"/>
      <c r="F63" s="67"/>
      <c r="G63" s="64"/>
      <c r="H63" s="68"/>
      <c r="I63" s="69"/>
      <c r="J63" s="69"/>
      <c r="K63" s="34"/>
      <c r="L63" s="75">
        <v>63</v>
      </c>
      <c r="M63" s="75"/>
      <c r="N63" s="71"/>
      <c r="O63" s="77" t="s">
        <v>215</v>
      </c>
      <c r="P63" s="79">
        <v>43634.82582175926</v>
      </c>
      <c r="Q63" s="77" t="s">
        <v>1012</v>
      </c>
      <c r="R63" s="77"/>
      <c r="S63" s="77"/>
      <c r="T63" s="77"/>
      <c r="U63" s="79">
        <v>43634.82582175926</v>
      </c>
      <c r="V63" s="80" t="s">
        <v>1921</v>
      </c>
      <c r="W63" s="77"/>
      <c r="X63" s="77"/>
      <c r="Y63" s="83" t="s">
        <v>3061</v>
      </c>
      <c r="Z63" s="123" t="s">
        <v>3060</v>
      </c>
      <c r="AA63" s="48"/>
      <c r="AB63" s="49"/>
      <c r="AC63" s="48"/>
      <c r="AD63" s="49"/>
      <c r="AE63" s="48"/>
      <c r="AF63" s="49"/>
      <c r="AG63" s="48"/>
      <c r="AH63" s="49"/>
      <c r="AI63" s="48"/>
    </row>
    <row r="64" spans="1:35" ht="15">
      <c r="A64" s="63" t="s">
        <v>653</v>
      </c>
      <c r="B64" s="63" t="s">
        <v>202</v>
      </c>
      <c r="C64" s="64"/>
      <c r="D64" s="65"/>
      <c r="E64" s="66"/>
      <c r="F64" s="67"/>
      <c r="G64" s="64"/>
      <c r="H64" s="68"/>
      <c r="I64" s="69"/>
      <c r="J64" s="69"/>
      <c r="K64" s="34"/>
      <c r="L64" s="75">
        <v>64</v>
      </c>
      <c r="M64" s="75"/>
      <c r="N64" s="71"/>
      <c r="O64" s="77" t="s">
        <v>215</v>
      </c>
      <c r="P64" s="79">
        <v>43634.88952546296</v>
      </c>
      <c r="Q64" s="77" t="s">
        <v>1013</v>
      </c>
      <c r="R64" s="77"/>
      <c r="S64" s="77"/>
      <c r="T64" s="77"/>
      <c r="U64" s="79">
        <v>43634.88952546296</v>
      </c>
      <c r="V64" s="80" t="s">
        <v>1922</v>
      </c>
      <c r="W64" s="77"/>
      <c r="X64" s="77"/>
      <c r="Y64" s="83" t="s">
        <v>3062</v>
      </c>
      <c r="Z64" s="123" t="s">
        <v>4159</v>
      </c>
      <c r="AA64" s="48"/>
      <c r="AB64" s="49"/>
      <c r="AC64" s="48"/>
      <c r="AD64" s="49"/>
      <c r="AE64" s="48"/>
      <c r="AF64" s="49"/>
      <c r="AG64" s="48"/>
      <c r="AH64" s="49"/>
      <c r="AI64" s="48"/>
    </row>
    <row r="65" spans="1:35" ht="15">
      <c r="A65" s="63" t="s">
        <v>654</v>
      </c>
      <c r="B65" s="63" t="s">
        <v>569</v>
      </c>
      <c r="C65" s="64"/>
      <c r="D65" s="65"/>
      <c r="E65" s="66"/>
      <c r="F65" s="67"/>
      <c r="G65" s="64"/>
      <c r="H65" s="68"/>
      <c r="I65" s="69"/>
      <c r="J65" s="69"/>
      <c r="K65" s="34"/>
      <c r="L65" s="75">
        <v>65</v>
      </c>
      <c r="M65" s="75"/>
      <c r="N65" s="71"/>
      <c r="O65" s="77" t="s">
        <v>214</v>
      </c>
      <c r="P65" s="79">
        <v>43634.91159722222</v>
      </c>
      <c r="Q65" s="77" t="s">
        <v>1014</v>
      </c>
      <c r="R65" s="77"/>
      <c r="S65" s="77"/>
      <c r="T65" s="77"/>
      <c r="U65" s="79">
        <v>43634.91159722222</v>
      </c>
      <c r="V65" s="80" t="s">
        <v>1923</v>
      </c>
      <c r="W65" s="77"/>
      <c r="X65" s="77"/>
      <c r="Y65" s="83" t="s">
        <v>3063</v>
      </c>
      <c r="Z65" s="122"/>
      <c r="AA65" s="48"/>
      <c r="AB65" s="49"/>
      <c r="AC65" s="48"/>
      <c r="AD65" s="49"/>
      <c r="AE65" s="48"/>
      <c r="AF65" s="49"/>
      <c r="AG65" s="48"/>
      <c r="AH65" s="49"/>
      <c r="AI65" s="48"/>
    </row>
    <row r="66" spans="1:35" ht="15">
      <c r="A66" s="63" t="s">
        <v>654</v>
      </c>
      <c r="B66" s="63" t="s">
        <v>202</v>
      </c>
      <c r="C66" s="64"/>
      <c r="D66" s="65"/>
      <c r="E66" s="66"/>
      <c r="F66" s="67"/>
      <c r="G66" s="64"/>
      <c r="H66" s="68"/>
      <c r="I66" s="69"/>
      <c r="J66" s="69"/>
      <c r="K66" s="34"/>
      <c r="L66" s="75">
        <v>66</v>
      </c>
      <c r="M66" s="75"/>
      <c r="N66" s="71"/>
      <c r="O66" s="77" t="s">
        <v>214</v>
      </c>
      <c r="P66" s="79">
        <v>43634.91159722222</v>
      </c>
      <c r="Q66" s="77" t="s">
        <v>1014</v>
      </c>
      <c r="R66" s="77"/>
      <c r="S66" s="77"/>
      <c r="T66" s="77"/>
      <c r="U66" s="79">
        <v>43634.91159722222</v>
      </c>
      <c r="V66" s="80" t="s">
        <v>1923</v>
      </c>
      <c r="W66" s="77"/>
      <c r="X66" s="77"/>
      <c r="Y66" s="83" t="s">
        <v>3063</v>
      </c>
      <c r="Z66" s="122"/>
      <c r="AA66" s="48"/>
      <c r="AB66" s="49"/>
      <c r="AC66" s="48"/>
      <c r="AD66" s="49"/>
      <c r="AE66" s="48"/>
      <c r="AF66" s="49"/>
      <c r="AG66" s="48"/>
      <c r="AH66" s="49"/>
      <c r="AI66" s="48"/>
    </row>
    <row r="67" spans="1:35" ht="15">
      <c r="A67" s="63" t="s">
        <v>655</v>
      </c>
      <c r="B67" s="63" t="s">
        <v>202</v>
      </c>
      <c r="C67" s="64"/>
      <c r="D67" s="65"/>
      <c r="E67" s="66"/>
      <c r="F67" s="67"/>
      <c r="G67" s="64"/>
      <c r="H67" s="68"/>
      <c r="I67" s="69"/>
      <c r="J67" s="69"/>
      <c r="K67" s="34"/>
      <c r="L67" s="75">
        <v>67</v>
      </c>
      <c r="M67" s="75"/>
      <c r="N67" s="71"/>
      <c r="O67" s="77" t="s">
        <v>214</v>
      </c>
      <c r="P67" s="79">
        <v>43634.91396990741</v>
      </c>
      <c r="Q67" s="77" t="s">
        <v>1015</v>
      </c>
      <c r="R67" s="77"/>
      <c r="S67" s="77"/>
      <c r="T67" s="77"/>
      <c r="U67" s="79">
        <v>43634.91396990741</v>
      </c>
      <c r="V67" s="80" t="s">
        <v>1924</v>
      </c>
      <c r="W67" s="77"/>
      <c r="X67" s="77"/>
      <c r="Y67" s="83" t="s">
        <v>3064</v>
      </c>
      <c r="Z67" s="122"/>
      <c r="AA67" s="48"/>
      <c r="AB67" s="49"/>
      <c r="AC67" s="48"/>
      <c r="AD67" s="49"/>
      <c r="AE67" s="48"/>
      <c r="AF67" s="49"/>
      <c r="AG67" s="48"/>
      <c r="AH67" s="49"/>
      <c r="AI67" s="48"/>
    </row>
    <row r="68" spans="1:35" ht="15">
      <c r="A68" s="63" t="s">
        <v>190</v>
      </c>
      <c r="B68" s="63" t="s">
        <v>569</v>
      </c>
      <c r="C68" s="64"/>
      <c r="D68" s="65"/>
      <c r="E68" s="66"/>
      <c r="F68" s="67"/>
      <c r="G68" s="64"/>
      <c r="H68" s="68"/>
      <c r="I68" s="69"/>
      <c r="J68" s="69"/>
      <c r="K68" s="34"/>
      <c r="L68" s="75">
        <v>68</v>
      </c>
      <c r="M68" s="75"/>
      <c r="N68" s="71"/>
      <c r="O68" s="77" t="s">
        <v>214</v>
      </c>
      <c r="P68" s="79">
        <v>43634.927303240744</v>
      </c>
      <c r="Q68" s="77" t="s">
        <v>1016</v>
      </c>
      <c r="R68" s="77"/>
      <c r="S68" s="77"/>
      <c r="T68" s="77"/>
      <c r="U68" s="79">
        <v>43634.927303240744</v>
      </c>
      <c r="V68" s="80" t="s">
        <v>1925</v>
      </c>
      <c r="W68" s="77"/>
      <c r="X68" s="77"/>
      <c r="Y68" s="83" t="s">
        <v>3065</v>
      </c>
      <c r="Z68" s="123" t="s">
        <v>581</v>
      </c>
      <c r="AA68" s="48"/>
      <c r="AB68" s="49"/>
      <c r="AC68" s="48"/>
      <c r="AD68" s="49"/>
      <c r="AE68" s="48"/>
      <c r="AF68" s="49"/>
      <c r="AG68" s="48"/>
      <c r="AH68" s="49"/>
      <c r="AI68" s="48"/>
    </row>
    <row r="69" spans="1:35" ht="15">
      <c r="A69" s="63" t="s">
        <v>190</v>
      </c>
      <c r="B69" s="63" t="s">
        <v>202</v>
      </c>
      <c r="C69" s="64"/>
      <c r="D69" s="65"/>
      <c r="E69" s="66"/>
      <c r="F69" s="67"/>
      <c r="G69" s="64"/>
      <c r="H69" s="68"/>
      <c r="I69" s="69"/>
      <c r="J69" s="69"/>
      <c r="K69" s="34"/>
      <c r="L69" s="75">
        <v>69</v>
      </c>
      <c r="M69" s="75"/>
      <c r="N69" s="71"/>
      <c r="O69" s="77" t="s">
        <v>215</v>
      </c>
      <c r="P69" s="79">
        <v>43634.927303240744</v>
      </c>
      <c r="Q69" s="77" t="s">
        <v>1016</v>
      </c>
      <c r="R69" s="77"/>
      <c r="S69" s="77"/>
      <c r="T69" s="77"/>
      <c r="U69" s="79">
        <v>43634.927303240744</v>
      </c>
      <c r="V69" s="80" t="s">
        <v>1925</v>
      </c>
      <c r="W69" s="77"/>
      <c r="X69" s="77"/>
      <c r="Y69" s="83" t="s">
        <v>3065</v>
      </c>
      <c r="Z69" s="123" t="s">
        <v>581</v>
      </c>
      <c r="AA69" s="48"/>
      <c r="AB69" s="49"/>
      <c r="AC69" s="48"/>
      <c r="AD69" s="49"/>
      <c r="AE69" s="48"/>
      <c r="AF69" s="49"/>
      <c r="AG69" s="48"/>
      <c r="AH69" s="49"/>
      <c r="AI69" s="48"/>
    </row>
    <row r="70" spans="1:35" ht="15">
      <c r="A70" s="63" t="s">
        <v>656</v>
      </c>
      <c r="B70" s="63" t="s">
        <v>202</v>
      </c>
      <c r="C70" s="64"/>
      <c r="D70" s="65"/>
      <c r="E70" s="66"/>
      <c r="F70" s="67"/>
      <c r="G70" s="64"/>
      <c r="H70" s="68"/>
      <c r="I70" s="69"/>
      <c r="J70" s="69"/>
      <c r="K70" s="34"/>
      <c r="L70" s="75">
        <v>70</v>
      </c>
      <c r="M70" s="75"/>
      <c r="N70" s="71"/>
      <c r="O70" s="77" t="s">
        <v>214</v>
      </c>
      <c r="P70" s="79">
        <v>43634.93987268519</v>
      </c>
      <c r="Q70" s="77" t="s">
        <v>1017</v>
      </c>
      <c r="R70" s="77"/>
      <c r="S70" s="77"/>
      <c r="T70" s="77"/>
      <c r="U70" s="79">
        <v>43634.93987268519</v>
      </c>
      <c r="V70" s="80" t="s">
        <v>1926</v>
      </c>
      <c r="W70" s="77"/>
      <c r="X70" s="77"/>
      <c r="Y70" s="83" t="s">
        <v>3066</v>
      </c>
      <c r="Z70" s="122"/>
      <c r="AA70" s="48"/>
      <c r="AB70" s="49"/>
      <c r="AC70" s="48"/>
      <c r="AD70" s="49"/>
      <c r="AE70" s="48"/>
      <c r="AF70" s="49"/>
      <c r="AG70" s="48"/>
      <c r="AH70" s="49"/>
      <c r="AI70" s="48"/>
    </row>
    <row r="71" spans="1:35" ht="15">
      <c r="A71" s="63" t="s">
        <v>657</v>
      </c>
      <c r="B71" s="63" t="s">
        <v>569</v>
      </c>
      <c r="C71" s="64"/>
      <c r="D71" s="65"/>
      <c r="E71" s="66"/>
      <c r="F71" s="67"/>
      <c r="G71" s="64"/>
      <c r="H71" s="68"/>
      <c r="I71" s="69"/>
      <c r="J71" s="69"/>
      <c r="K71" s="34"/>
      <c r="L71" s="75">
        <v>71</v>
      </c>
      <c r="M71" s="75"/>
      <c r="N71" s="71"/>
      <c r="O71" s="77" t="s">
        <v>214</v>
      </c>
      <c r="P71" s="79">
        <v>43634.96451388889</v>
      </c>
      <c r="Q71" s="77" t="s">
        <v>1014</v>
      </c>
      <c r="R71" s="77"/>
      <c r="S71" s="77"/>
      <c r="T71" s="77"/>
      <c r="U71" s="79">
        <v>43634.96451388889</v>
      </c>
      <c r="V71" s="80" t="s">
        <v>1927</v>
      </c>
      <c r="W71" s="77"/>
      <c r="X71" s="77"/>
      <c r="Y71" s="83" t="s">
        <v>3067</v>
      </c>
      <c r="Z71" s="122"/>
      <c r="AA71" s="48"/>
      <c r="AB71" s="49"/>
      <c r="AC71" s="48"/>
      <c r="AD71" s="49"/>
      <c r="AE71" s="48"/>
      <c r="AF71" s="49"/>
      <c r="AG71" s="48"/>
      <c r="AH71" s="49"/>
      <c r="AI71" s="48"/>
    </row>
    <row r="72" spans="1:35" ht="15">
      <c r="A72" s="63" t="s">
        <v>657</v>
      </c>
      <c r="B72" s="63" t="s">
        <v>202</v>
      </c>
      <c r="C72" s="64"/>
      <c r="D72" s="65"/>
      <c r="E72" s="66"/>
      <c r="F72" s="67"/>
      <c r="G72" s="64"/>
      <c r="H72" s="68"/>
      <c r="I72" s="69"/>
      <c r="J72" s="69"/>
      <c r="K72" s="34"/>
      <c r="L72" s="75">
        <v>72</v>
      </c>
      <c r="M72" s="75"/>
      <c r="N72" s="71"/>
      <c r="O72" s="77" t="s">
        <v>214</v>
      </c>
      <c r="P72" s="79">
        <v>43634.96451388889</v>
      </c>
      <c r="Q72" s="77" t="s">
        <v>1014</v>
      </c>
      <c r="R72" s="77"/>
      <c r="S72" s="77"/>
      <c r="T72" s="77"/>
      <c r="U72" s="79">
        <v>43634.96451388889</v>
      </c>
      <c r="V72" s="80" t="s">
        <v>1927</v>
      </c>
      <c r="W72" s="77"/>
      <c r="X72" s="77"/>
      <c r="Y72" s="83" t="s">
        <v>3067</v>
      </c>
      <c r="Z72" s="122"/>
      <c r="AA72" s="48"/>
      <c r="AB72" s="49"/>
      <c r="AC72" s="48"/>
      <c r="AD72" s="49"/>
      <c r="AE72" s="48"/>
      <c r="AF72" s="49"/>
      <c r="AG72" s="48"/>
      <c r="AH72" s="49"/>
      <c r="AI72" s="48"/>
    </row>
    <row r="73" spans="1:35" ht="15">
      <c r="A73" s="63" t="s">
        <v>658</v>
      </c>
      <c r="B73" s="63" t="s">
        <v>202</v>
      </c>
      <c r="C73" s="64"/>
      <c r="D73" s="65"/>
      <c r="E73" s="66"/>
      <c r="F73" s="67"/>
      <c r="G73" s="64"/>
      <c r="H73" s="68"/>
      <c r="I73" s="69"/>
      <c r="J73" s="69"/>
      <c r="K73" s="34"/>
      <c r="L73" s="75">
        <v>73</v>
      </c>
      <c r="M73" s="75"/>
      <c r="N73" s="71"/>
      <c r="O73" s="77" t="s">
        <v>214</v>
      </c>
      <c r="P73" s="79">
        <v>43635.0537962963</v>
      </c>
      <c r="Q73" s="77" t="s">
        <v>1018</v>
      </c>
      <c r="R73" s="77"/>
      <c r="S73" s="77"/>
      <c r="T73" s="77"/>
      <c r="U73" s="79">
        <v>43635.0537962963</v>
      </c>
      <c r="V73" s="80" t="s">
        <v>1928</v>
      </c>
      <c r="W73" s="77"/>
      <c r="X73" s="77"/>
      <c r="Y73" s="83" t="s">
        <v>3068</v>
      </c>
      <c r="Z73" s="122"/>
      <c r="AA73" s="48"/>
      <c r="AB73" s="49"/>
      <c r="AC73" s="48"/>
      <c r="AD73" s="49"/>
      <c r="AE73" s="48"/>
      <c r="AF73" s="49"/>
      <c r="AG73" s="48"/>
      <c r="AH73" s="49"/>
      <c r="AI73" s="48"/>
    </row>
    <row r="74" spans="1:35" ht="15">
      <c r="A74" s="63" t="s">
        <v>658</v>
      </c>
      <c r="B74" s="63" t="s">
        <v>202</v>
      </c>
      <c r="C74" s="64"/>
      <c r="D74" s="65"/>
      <c r="E74" s="66"/>
      <c r="F74" s="67"/>
      <c r="G74" s="64"/>
      <c r="H74" s="68"/>
      <c r="I74" s="69"/>
      <c r="J74" s="69"/>
      <c r="K74" s="34"/>
      <c r="L74" s="75">
        <v>74</v>
      </c>
      <c r="M74" s="75"/>
      <c r="N74" s="71"/>
      <c r="O74" s="77" t="s">
        <v>214</v>
      </c>
      <c r="P74" s="79">
        <v>43635.05427083333</v>
      </c>
      <c r="Q74" s="77" t="s">
        <v>1019</v>
      </c>
      <c r="R74" s="77"/>
      <c r="S74" s="77"/>
      <c r="T74" s="77"/>
      <c r="U74" s="79">
        <v>43635.05427083333</v>
      </c>
      <c r="V74" s="80" t="s">
        <v>1929</v>
      </c>
      <c r="W74" s="77"/>
      <c r="X74" s="77"/>
      <c r="Y74" s="83" t="s">
        <v>3069</v>
      </c>
      <c r="Z74" s="122"/>
      <c r="AA74" s="48"/>
      <c r="AB74" s="49"/>
      <c r="AC74" s="48"/>
      <c r="AD74" s="49"/>
      <c r="AE74" s="48"/>
      <c r="AF74" s="49"/>
      <c r="AG74" s="48"/>
      <c r="AH74" s="49"/>
      <c r="AI74" s="48"/>
    </row>
    <row r="75" spans="1:35" ht="15">
      <c r="A75" s="63" t="s">
        <v>659</v>
      </c>
      <c r="B75" s="63" t="s">
        <v>569</v>
      </c>
      <c r="C75" s="64"/>
      <c r="D75" s="65"/>
      <c r="E75" s="66"/>
      <c r="F75" s="67"/>
      <c r="G75" s="64"/>
      <c r="H75" s="68"/>
      <c r="I75" s="69"/>
      <c r="J75" s="69"/>
      <c r="K75" s="34"/>
      <c r="L75" s="75">
        <v>75</v>
      </c>
      <c r="M75" s="75"/>
      <c r="N75" s="71"/>
      <c r="O75" s="77" t="s">
        <v>214</v>
      </c>
      <c r="P75" s="79">
        <v>43635.090532407405</v>
      </c>
      <c r="Q75" s="77" t="s">
        <v>1020</v>
      </c>
      <c r="R75" s="77"/>
      <c r="S75" s="77"/>
      <c r="T75" s="77"/>
      <c r="U75" s="79">
        <v>43635.090532407405</v>
      </c>
      <c r="V75" s="80" t="s">
        <v>1930</v>
      </c>
      <c r="W75" s="77"/>
      <c r="X75" s="77"/>
      <c r="Y75" s="83" t="s">
        <v>3070</v>
      </c>
      <c r="Z75" s="123" t="s">
        <v>581</v>
      </c>
      <c r="AA75" s="48"/>
      <c r="AB75" s="49"/>
      <c r="AC75" s="48"/>
      <c r="AD75" s="49"/>
      <c r="AE75" s="48"/>
      <c r="AF75" s="49"/>
      <c r="AG75" s="48"/>
      <c r="AH75" s="49"/>
      <c r="AI75" s="48"/>
    </row>
    <row r="76" spans="1:35" ht="15">
      <c r="A76" s="63" t="s">
        <v>659</v>
      </c>
      <c r="B76" s="63" t="s">
        <v>202</v>
      </c>
      <c r="C76" s="64"/>
      <c r="D76" s="65"/>
      <c r="E76" s="66"/>
      <c r="F76" s="67"/>
      <c r="G76" s="64"/>
      <c r="H76" s="68"/>
      <c r="I76" s="69"/>
      <c r="J76" s="69"/>
      <c r="K76" s="34"/>
      <c r="L76" s="75">
        <v>76</v>
      </c>
      <c r="M76" s="75"/>
      <c r="N76" s="71"/>
      <c r="O76" s="77" t="s">
        <v>215</v>
      </c>
      <c r="P76" s="79">
        <v>43635.090532407405</v>
      </c>
      <c r="Q76" s="77" t="s">
        <v>1020</v>
      </c>
      <c r="R76" s="77"/>
      <c r="S76" s="77"/>
      <c r="T76" s="77"/>
      <c r="U76" s="79">
        <v>43635.090532407405</v>
      </c>
      <c r="V76" s="80" t="s">
        <v>1930</v>
      </c>
      <c r="W76" s="77"/>
      <c r="X76" s="77"/>
      <c r="Y76" s="83" t="s">
        <v>3070</v>
      </c>
      <c r="Z76" s="123" t="s">
        <v>581</v>
      </c>
      <c r="AA76" s="48"/>
      <c r="AB76" s="49"/>
      <c r="AC76" s="48"/>
      <c r="AD76" s="49"/>
      <c r="AE76" s="48"/>
      <c r="AF76" s="49"/>
      <c r="AG76" s="48"/>
      <c r="AH76" s="49"/>
      <c r="AI76" s="48"/>
    </row>
    <row r="77" spans="1:35" ht="15">
      <c r="A77" s="63" t="s">
        <v>660</v>
      </c>
      <c r="B77" s="63" t="s">
        <v>569</v>
      </c>
      <c r="C77" s="64"/>
      <c r="D77" s="65"/>
      <c r="E77" s="66"/>
      <c r="F77" s="67"/>
      <c r="G77" s="64"/>
      <c r="H77" s="68"/>
      <c r="I77" s="69"/>
      <c r="J77" s="69"/>
      <c r="K77" s="34"/>
      <c r="L77" s="75">
        <v>77</v>
      </c>
      <c r="M77" s="75"/>
      <c r="N77" s="71"/>
      <c r="O77" s="77" t="s">
        <v>214</v>
      </c>
      <c r="P77" s="79">
        <v>43635.165659722225</v>
      </c>
      <c r="Q77" s="77" t="s">
        <v>1021</v>
      </c>
      <c r="R77" s="80" t="s">
        <v>1734</v>
      </c>
      <c r="S77" s="77" t="s">
        <v>225</v>
      </c>
      <c r="T77" s="77"/>
      <c r="U77" s="79">
        <v>43635.165659722225</v>
      </c>
      <c r="V77" s="80" t="s">
        <v>1931</v>
      </c>
      <c r="W77" s="77"/>
      <c r="X77" s="77"/>
      <c r="Y77" s="83" t="s">
        <v>3071</v>
      </c>
      <c r="Z77" s="123" t="s">
        <v>581</v>
      </c>
      <c r="AA77" s="48"/>
      <c r="AB77" s="49"/>
      <c r="AC77" s="48"/>
      <c r="AD77" s="49"/>
      <c r="AE77" s="48"/>
      <c r="AF77" s="49"/>
      <c r="AG77" s="48"/>
      <c r="AH77" s="49"/>
      <c r="AI77" s="48"/>
    </row>
    <row r="78" spans="1:35" ht="15">
      <c r="A78" s="63" t="s">
        <v>660</v>
      </c>
      <c r="B78" s="63" t="s">
        <v>202</v>
      </c>
      <c r="C78" s="64"/>
      <c r="D78" s="65"/>
      <c r="E78" s="66"/>
      <c r="F78" s="67"/>
      <c r="G78" s="64"/>
      <c r="H78" s="68"/>
      <c r="I78" s="69"/>
      <c r="J78" s="69"/>
      <c r="K78" s="34"/>
      <c r="L78" s="75">
        <v>78</v>
      </c>
      <c r="M78" s="75"/>
      <c r="N78" s="71"/>
      <c r="O78" s="77" t="s">
        <v>215</v>
      </c>
      <c r="P78" s="79">
        <v>43635.165659722225</v>
      </c>
      <c r="Q78" s="77" t="s">
        <v>1021</v>
      </c>
      <c r="R78" s="80" t="s">
        <v>1734</v>
      </c>
      <c r="S78" s="77" t="s">
        <v>225</v>
      </c>
      <c r="T78" s="77"/>
      <c r="U78" s="79">
        <v>43635.165659722225</v>
      </c>
      <c r="V78" s="80" t="s">
        <v>1931</v>
      </c>
      <c r="W78" s="77"/>
      <c r="X78" s="77"/>
      <c r="Y78" s="83" t="s">
        <v>3071</v>
      </c>
      <c r="Z78" s="123" t="s">
        <v>581</v>
      </c>
      <c r="AA78" s="48"/>
      <c r="AB78" s="49"/>
      <c r="AC78" s="48"/>
      <c r="AD78" s="49"/>
      <c r="AE78" s="48"/>
      <c r="AF78" s="49"/>
      <c r="AG78" s="48"/>
      <c r="AH78" s="49"/>
      <c r="AI78" s="48"/>
    </row>
    <row r="79" spans="1:35" ht="15">
      <c r="A79" s="63" t="s">
        <v>661</v>
      </c>
      <c r="B79" s="63" t="s">
        <v>202</v>
      </c>
      <c r="C79" s="64"/>
      <c r="D79" s="65"/>
      <c r="E79" s="66"/>
      <c r="F79" s="67"/>
      <c r="G79" s="64"/>
      <c r="H79" s="68"/>
      <c r="I79" s="69"/>
      <c r="J79" s="69"/>
      <c r="K79" s="34"/>
      <c r="L79" s="75">
        <v>79</v>
      </c>
      <c r="M79" s="75"/>
      <c r="N79" s="71"/>
      <c r="O79" s="77" t="s">
        <v>214</v>
      </c>
      <c r="P79" s="79">
        <v>43635.17136574074</v>
      </c>
      <c r="Q79" s="77" t="s">
        <v>1022</v>
      </c>
      <c r="R79" s="77"/>
      <c r="S79" s="77"/>
      <c r="T79" s="77"/>
      <c r="U79" s="79">
        <v>43635.17136574074</v>
      </c>
      <c r="V79" s="80" t="s">
        <v>1932</v>
      </c>
      <c r="W79" s="77"/>
      <c r="X79" s="77"/>
      <c r="Y79" s="83" t="s">
        <v>3072</v>
      </c>
      <c r="Z79" s="122"/>
      <c r="AA79" s="48"/>
      <c r="AB79" s="49"/>
      <c r="AC79" s="48"/>
      <c r="AD79" s="49"/>
      <c r="AE79" s="48"/>
      <c r="AF79" s="49"/>
      <c r="AG79" s="48"/>
      <c r="AH79" s="49"/>
      <c r="AI79" s="48"/>
    </row>
    <row r="80" spans="1:35" ht="15">
      <c r="A80" s="63" t="s">
        <v>191</v>
      </c>
      <c r="B80" s="63" t="s">
        <v>201</v>
      </c>
      <c r="C80" s="64"/>
      <c r="D80" s="65"/>
      <c r="E80" s="66"/>
      <c r="F80" s="67"/>
      <c r="G80" s="64"/>
      <c r="H80" s="68"/>
      <c r="I80" s="69"/>
      <c r="J80" s="69"/>
      <c r="K80" s="34"/>
      <c r="L80" s="75">
        <v>80</v>
      </c>
      <c r="M80" s="75"/>
      <c r="N80" s="71"/>
      <c r="O80" s="77" t="s">
        <v>215</v>
      </c>
      <c r="P80" s="79">
        <v>43635.17377314815</v>
      </c>
      <c r="Q80" s="77" t="s">
        <v>216</v>
      </c>
      <c r="R80" s="77"/>
      <c r="S80" s="77"/>
      <c r="T80" s="77"/>
      <c r="U80" s="79">
        <v>43635.17377314815</v>
      </c>
      <c r="V80" s="80" t="s">
        <v>229</v>
      </c>
      <c r="W80" s="77"/>
      <c r="X80" s="77"/>
      <c r="Y80" s="83" t="s">
        <v>236</v>
      </c>
      <c r="Z80" s="123" t="s">
        <v>243</v>
      </c>
      <c r="AA80" s="48"/>
      <c r="AB80" s="49"/>
      <c r="AC80" s="48"/>
      <c r="AD80" s="49"/>
      <c r="AE80" s="48"/>
      <c r="AF80" s="49"/>
      <c r="AG80" s="48"/>
      <c r="AH80" s="49"/>
      <c r="AI80" s="48"/>
    </row>
    <row r="81" spans="1:35" ht="15">
      <c r="A81" s="63" t="s">
        <v>191</v>
      </c>
      <c r="B81" s="63" t="s">
        <v>199</v>
      </c>
      <c r="C81" s="64"/>
      <c r="D81" s="65"/>
      <c r="E81" s="66"/>
      <c r="F81" s="67"/>
      <c r="G81" s="64"/>
      <c r="H81" s="68"/>
      <c r="I81" s="69"/>
      <c r="J81" s="69"/>
      <c r="K81" s="34"/>
      <c r="L81" s="75">
        <v>81</v>
      </c>
      <c r="M81" s="75"/>
      <c r="N81" s="71"/>
      <c r="O81" s="77" t="s">
        <v>214</v>
      </c>
      <c r="P81" s="79">
        <v>43635.17377314815</v>
      </c>
      <c r="Q81" s="77" t="s">
        <v>216</v>
      </c>
      <c r="R81" s="77"/>
      <c r="S81" s="77"/>
      <c r="T81" s="77"/>
      <c r="U81" s="79">
        <v>43635.17377314815</v>
      </c>
      <c r="V81" s="80" t="s">
        <v>229</v>
      </c>
      <c r="W81" s="77"/>
      <c r="X81" s="77"/>
      <c r="Y81" s="83" t="s">
        <v>236</v>
      </c>
      <c r="Z81" s="123" t="s">
        <v>243</v>
      </c>
      <c r="AA81" s="48"/>
      <c r="AB81" s="49"/>
      <c r="AC81" s="48"/>
      <c r="AD81" s="49"/>
      <c r="AE81" s="48"/>
      <c r="AF81" s="49"/>
      <c r="AG81" s="48"/>
      <c r="AH81" s="49"/>
      <c r="AI81" s="48"/>
    </row>
    <row r="82" spans="1:35" ht="15">
      <c r="A82" s="63" t="s">
        <v>191</v>
      </c>
      <c r="B82" s="63" t="s">
        <v>202</v>
      </c>
      <c r="C82" s="64"/>
      <c r="D82" s="65"/>
      <c r="E82" s="66"/>
      <c r="F82" s="67"/>
      <c r="G82" s="64"/>
      <c r="H82" s="68"/>
      <c r="I82" s="69"/>
      <c r="J82" s="69"/>
      <c r="K82" s="34"/>
      <c r="L82" s="75">
        <v>82</v>
      </c>
      <c r="M82" s="75"/>
      <c r="N82" s="71"/>
      <c r="O82" s="77" t="s">
        <v>214</v>
      </c>
      <c r="P82" s="79">
        <v>43635.17377314815</v>
      </c>
      <c r="Q82" s="77" t="s">
        <v>216</v>
      </c>
      <c r="R82" s="77"/>
      <c r="S82" s="77"/>
      <c r="T82" s="77"/>
      <c r="U82" s="79">
        <v>43635.17377314815</v>
      </c>
      <c r="V82" s="80" t="s">
        <v>229</v>
      </c>
      <c r="W82" s="77"/>
      <c r="X82" s="77"/>
      <c r="Y82" s="83" t="s">
        <v>236</v>
      </c>
      <c r="Z82" s="123" t="s">
        <v>243</v>
      </c>
      <c r="AA82" s="48"/>
      <c r="AB82" s="49"/>
      <c r="AC82" s="48"/>
      <c r="AD82" s="49"/>
      <c r="AE82" s="48"/>
      <c r="AF82" s="49"/>
      <c r="AG82" s="48"/>
      <c r="AH82" s="49"/>
      <c r="AI82" s="48"/>
    </row>
    <row r="83" spans="1:35" ht="15">
      <c r="A83" s="63" t="s">
        <v>191</v>
      </c>
      <c r="B83" s="63" t="s">
        <v>200</v>
      </c>
      <c r="C83" s="64"/>
      <c r="D83" s="65"/>
      <c r="E83" s="66"/>
      <c r="F83" s="67"/>
      <c r="G83" s="64"/>
      <c r="H83" s="68"/>
      <c r="I83" s="69"/>
      <c r="J83" s="69"/>
      <c r="K83" s="34"/>
      <c r="L83" s="75">
        <v>83</v>
      </c>
      <c r="M83" s="75"/>
      <c r="N83" s="71"/>
      <c r="O83" s="77" t="s">
        <v>214</v>
      </c>
      <c r="P83" s="79">
        <v>43635.17377314815</v>
      </c>
      <c r="Q83" s="77" t="s">
        <v>216</v>
      </c>
      <c r="R83" s="77"/>
      <c r="S83" s="77"/>
      <c r="T83" s="77"/>
      <c r="U83" s="79">
        <v>43635.17377314815</v>
      </c>
      <c r="V83" s="80" t="s">
        <v>229</v>
      </c>
      <c r="W83" s="77"/>
      <c r="X83" s="77"/>
      <c r="Y83" s="83" t="s">
        <v>236</v>
      </c>
      <c r="Z83" s="123" t="s">
        <v>243</v>
      </c>
      <c r="AA83" s="48"/>
      <c r="AB83" s="49"/>
      <c r="AC83" s="48"/>
      <c r="AD83" s="49"/>
      <c r="AE83" s="48"/>
      <c r="AF83" s="49"/>
      <c r="AG83" s="48"/>
      <c r="AH83" s="49"/>
      <c r="AI83" s="48"/>
    </row>
    <row r="84" spans="1:35" ht="15">
      <c r="A84" s="63" t="s">
        <v>662</v>
      </c>
      <c r="B84" s="63" t="s">
        <v>202</v>
      </c>
      <c r="C84" s="64"/>
      <c r="D84" s="65"/>
      <c r="E84" s="66"/>
      <c r="F84" s="67"/>
      <c r="G84" s="64"/>
      <c r="H84" s="68"/>
      <c r="I84" s="69"/>
      <c r="J84" s="69"/>
      <c r="K84" s="34"/>
      <c r="L84" s="75">
        <v>84</v>
      </c>
      <c r="M84" s="75"/>
      <c r="N84" s="71"/>
      <c r="O84" s="77" t="s">
        <v>214</v>
      </c>
      <c r="P84" s="79">
        <v>43633.13363425926</v>
      </c>
      <c r="Q84" s="77" t="s">
        <v>1023</v>
      </c>
      <c r="R84" s="77"/>
      <c r="S84" s="77"/>
      <c r="T84" s="77"/>
      <c r="U84" s="79">
        <v>43633.13363425926</v>
      </c>
      <c r="V84" s="80" t="s">
        <v>1933</v>
      </c>
      <c r="W84" s="77"/>
      <c r="X84" s="77"/>
      <c r="Y84" s="83" t="s">
        <v>3073</v>
      </c>
      <c r="Z84" s="122"/>
      <c r="AA84" s="48"/>
      <c r="AB84" s="49"/>
      <c r="AC84" s="48"/>
      <c r="AD84" s="49"/>
      <c r="AE84" s="48"/>
      <c r="AF84" s="49"/>
      <c r="AG84" s="48"/>
      <c r="AH84" s="49"/>
      <c r="AI84" s="48"/>
    </row>
    <row r="85" spans="1:35" ht="15">
      <c r="A85" s="63" t="s">
        <v>662</v>
      </c>
      <c r="B85" s="63" t="s">
        <v>202</v>
      </c>
      <c r="C85" s="64"/>
      <c r="D85" s="65"/>
      <c r="E85" s="66"/>
      <c r="F85" s="67"/>
      <c r="G85" s="64"/>
      <c r="H85" s="68"/>
      <c r="I85" s="69"/>
      <c r="J85" s="69"/>
      <c r="K85" s="34"/>
      <c r="L85" s="75">
        <v>85</v>
      </c>
      <c r="M85" s="75"/>
      <c r="N85" s="71"/>
      <c r="O85" s="77" t="s">
        <v>214</v>
      </c>
      <c r="P85" s="79">
        <v>43635.21077546296</v>
      </c>
      <c r="Q85" s="77" t="s">
        <v>1024</v>
      </c>
      <c r="R85" s="77"/>
      <c r="S85" s="77"/>
      <c r="T85" s="77"/>
      <c r="U85" s="79">
        <v>43635.21077546296</v>
      </c>
      <c r="V85" s="80" t="s">
        <v>1934</v>
      </c>
      <c r="W85" s="77"/>
      <c r="X85" s="77"/>
      <c r="Y85" s="83" t="s">
        <v>3074</v>
      </c>
      <c r="Z85" s="122"/>
      <c r="AA85" s="48"/>
      <c r="AB85" s="49"/>
      <c r="AC85" s="48"/>
      <c r="AD85" s="49"/>
      <c r="AE85" s="48"/>
      <c r="AF85" s="49"/>
      <c r="AG85" s="48"/>
      <c r="AH85" s="49"/>
      <c r="AI85" s="48"/>
    </row>
    <row r="86" spans="1:35" ht="15">
      <c r="A86" s="63" t="s">
        <v>663</v>
      </c>
      <c r="B86" s="63" t="s">
        <v>202</v>
      </c>
      <c r="C86" s="64"/>
      <c r="D86" s="65"/>
      <c r="E86" s="66"/>
      <c r="F86" s="67"/>
      <c r="G86" s="64"/>
      <c r="H86" s="68"/>
      <c r="I86" s="69"/>
      <c r="J86" s="69"/>
      <c r="K86" s="34"/>
      <c r="L86" s="75">
        <v>86</v>
      </c>
      <c r="M86" s="75"/>
      <c r="N86" s="71"/>
      <c r="O86" s="77" t="s">
        <v>214</v>
      </c>
      <c r="P86" s="79">
        <v>43635.24974537037</v>
      </c>
      <c r="Q86" s="77" t="s">
        <v>1025</v>
      </c>
      <c r="R86" s="77"/>
      <c r="S86" s="77"/>
      <c r="T86" s="77"/>
      <c r="U86" s="79">
        <v>43635.24974537037</v>
      </c>
      <c r="V86" s="80" t="s">
        <v>1935</v>
      </c>
      <c r="W86" s="77"/>
      <c r="X86" s="77"/>
      <c r="Y86" s="83" t="s">
        <v>3075</v>
      </c>
      <c r="Z86" s="122"/>
      <c r="AA86" s="48"/>
      <c r="AB86" s="49"/>
      <c r="AC86" s="48"/>
      <c r="AD86" s="49"/>
      <c r="AE86" s="48"/>
      <c r="AF86" s="49"/>
      <c r="AG86" s="48"/>
      <c r="AH86" s="49"/>
      <c r="AI86" s="48"/>
    </row>
    <row r="87" spans="1:35" ht="15">
      <c r="A87" s="63" t="s">
        <v>664</v>
      </c>
      <c r="B87" s="63" t="s">
        <v>202</v>
      </c>
      <c r="C87" s="64"/>
      <c r="D87" s="65"/>
      <c r="E87" s="66"/>
      <c r="F87" s="67"/>
      <c r="G87" s="64"/>
      <c r="H87" s="68"/>
      <c r="I87" s="69"/>
      <c r="J87" s="69"/>
      <c r="K87" s="34"/>
      <c r="L87" s="75">
        <v>87</v>
      </c>
      <c r="M87" s="75"/>
      <c r="N87" s="71"/>
      <c r="O87" s="77" t="s">
        <v>214</v>
      </c>
      <c r="P87" s="79">
        <v>43635.271215277775</v>
      </c>
      <c r="Q87" s="77" t="s">
        <v>1026</v>
      </c>
      <c r="R87" s="77"/>
      <c r="S87" s="77"/>
      <c r="T87" s="77"/>
      <c r="U87" s="79">
        <v>43635.271215277775</v>
      </c>
      <c r="V87" s="80" t="s">
        <v>1936</v>
      </c>
      <c r="W87" s="77"/>
      <c r="X87" s="77"/>
      <c r="Y87" s="83" t="s">
        <v>3076</v>
      </c>
      <c r="Z87" s="123" t="s">
        <v>3108</v>
      </c>
      <c r="AA87" s="48"/>
      <c r="AB87" s="49"/>
      <c r="AC87" s="48"/>
      <c r="AD87" s="49"/>
      <c r="AE87" s="48"/>
      <c r="AF87" s="49"/>
      <c r="AG87" s="48"/>
      <c r="AH87" s="49"/>
      <c r="AI87" s="48"/>
    </row>
    <row r="88" spans="1:35" ht="15">
      <c r="A88" s="63" t="s">
        <v>664</v>
      </c>
      <c r="B88" s="63" t="s">
        <v>687</v>
      </c>
      <c r="C88" s="64"/>
      <c r="D88" s="65"/>
      <c r="E88" s="66"/>
      <c r="F88" s="67"/>
      <c r="G88" s="64"/>
      <c r="H88" s="68"/>
      <c r="I88" s="69"/>
      <c r="J88" s="69"/>
      <c r="K88" s="34"/>
      <c r="L88" s="75">
        <v>88</v>
      </c>
      <c r="M88" s="75"/>
      <c r="N88" s="71"/>
      <c r="O88" s="77" t="s">
        <v>215</v>
      </c>
      <c r="P88" s="79">
        <v>43635.271215277775</v>
      </c>
      <c r="Q88" s="77" t="s">
        <v>1026</v>
      </c>
      <c r="R88" s="77"/>
      <c r="S88" s="77"/>
      <c r="T88" s="77"/>
      <c r="U88" s="79">
        <v>43635.271215277775</v>
      </c>
      <c r="V88" s="80" t="s">
        <v>1936</v>
      </c>
      <c r="W88" s="77"/>
      <c r="X88" s="77"/>
      <c r="Y88" s="83" t="s">
        <v>3076</v>
      </c>
      <c r="Z88" s="123" t="s">
        <v>3108</v>
      </c>
      <c r="AA88" s="48"/>
      <c r="AB88" s="49"/>
      <c r="AC88" s="48"/>
      <c r="AD88" s="49"/>
      <c r="AE88" s="48"/>
      <c r="AF88" s="49"/>
      <c r="AG88" s="48"/>
      <c r="AH88" s="49"/>
      <c r="AI88" s="48"/>
    </row>
    <row r="89" spans="1:35" ht="15">
      <c r="A89" s="63" t="s">
        <v>665</v>
      </c>
      <c r="B89" s="63" t="s">
        <v>569</v>
      </c>
      <c r="C89" s="64"/>
      <c r="D89" s="65"/>
      <c r="E89" s="66"/>
      <c r="F89" s="67"/>
      <c r="G89" s="64"/>
      <c r="H89" s="68"/>
      <c r="I89" s="69"/>
      <c r="J89" s="69"/>
      <c r="K89" s="34"/>
      <c r="L89" s="75">
        <v>89</v>
      </c>
      <c r="M89" s="75"/>
      <c r="N89" s="71"/>
      <c r="O89" s="77" t="s">
        <v>214</v>
      </c>
      <c r="P89" s="79">
        <v>43635.27276620371</v>
      </c>
      <c r="Q89" s="77" t="s">
        <v>1014</v>
      </c>
      <c r="R89" s="77"/>
      <c r="S89" s="77"/>
      <c r="T89" s="77"/>
      <c r="U89" s="79">
        <v>43635.27276620371</v>
      </c>
      <c r="V89" s="80" t="s">
        <v>1937</v>
      </c>
      <c r="W89" s="77"/>
      <c r="X89" s="77"/>
      <c r="Y89" s="83" t="s">
        <v>3077</v>
      </c>
      <c r="Z89" s="122"/>
      <c r="AA89" s="48"/>
      <c r="AB89" s="49"/>
      <c r="AC89" s="48"/>
      <c r="AD89" s="49"/>
      <c r="AE89" s="48"/>
      <c r="AF89" s="49"/>
      <c r="AG89" s="48"/>
      <c r="AH89" s="49"/>
      <c r="AI89" s="48"/>
    </row>
    <row r="90" spans="1:35" ht="15">
      <c r="A90" s="63" t="s">
        <v>665</v>
      </c>
      <c r="B90" s="63" t="s">
        <v>202</v>
      </c>
      <c r="C90" s="64"/>
      <c r="D90" s="65"/>
      <c r="E90" s="66"/>
      <c r="F90" s="67"/>
      <c r="G90" s="64"/>
      <c r="H90" s="68"/>
      <c r="I90" s="69"/>
      <c r="J90" s="69"/>
      <c r="K90" s="34"/>
      <c r="L90" s="75">
        <v>90</v>
      </c>
      <c r="M90" s="75"/>
      <c r="N90" s="71"/>
      <c r="O90" s="77" t="s">
        <v>214</v>
      </c>
      <c r="P90" s="79">
        <v>43635.27276620371</v>
      </c>
      <c r="Q90" s="77" t="s">
        <v>1014</v>
      </c>
      <c r="R90" s="77"/>
      <c r="S90" s="77"/>
      <c r="T90" s="77"/>
      <c r="U90" s="79">
        <v>43635.27276620371</v>
      </c>
      <c r="V90" s="80" t="s">
        <v>1937</v>
      </c>
      <c r="W90" s="77"/>
      <c r="X90" s="77"/>
      <c r="Y90" s="83" t="s">
        <v>3077</v>
      </c>
      <c r="Z90" s="122"/>
      <c r="AA90" s="48"/>
      <c r="AB90" s="49"/>
      <c r="AC90" s="48"/>
      <c r="AD90" s="49"/>
      <c r="AE90" s="48"/>
      <c r="AF90" s="49"/>
      <c r="AG90" s="48"/>
      <c r="AH90" s="49"/>
      <c r="AI90" s="48"/>
    </row>
    <row r="91" spans="1:35" ht="15">
      <c r="A91" s="63" t="s">
        <v>666</v>
      </c>
      <c r="B91" s="63" t="s">
        <v>202</v>
      </c>
      <c r="C91" s="64"/>
      <c r="D91" s="65"/>
      <c r="E91" s="66"/>
      <c r="F91" s="67"/>
      <c r="G91" s="64"/>
      <c r="H91" s="68"/>
      <c r="I91" s="69"/>
      <c r="J91" s="69"/>
      <c r="K91" s="34"/>
      <c r="L91" s="75">
        <v>91</v>
      </c>
      <c r="M91" s="75"/>
      <c r="N91" s="71"/>
      <c r="O91" s="77" t="s">
        <v>214</v>
      </c>
      <c r="P91" s="79">
        <v>43635.14916666667</v>
      </c>
      <c r="Q91" s="77" t="s">
        <v>996</v>
      </c>
      <c r="R91" s="77"/>
      <c r="S91" s="77"/>
      <c r="T91" s="77"/>
      <c r="U91" s="79">
        <v>43635.14916666667</v>
      </c>
      <c r="V91" s="80" t="s">
        <v>1938</v>
      </c>
      <c r="W91" s="77"/>
      <c r="X91" s="77"/>
      <c r="Y91" s="83" t="s">
        <v>3078</v>
      </c>
      <c r="Z91" s="122"/>
      <c r="AA91" s="48"/>
      <c r="AB91" s="49"/>
      <c r="AC91" s="48"/>
      <c r="AD91" s="49"/>
      <c r="AE91" s="48"/>
      <c r="AF91" s="49"/>
      <c r="AG91" s="48"/>
      <c r="AH91" s="49"/>
      <c r="AI91" s="48"/>
    </row>
    <row r="92" spans="1:35" ht="15">
      <c r="A92" s="63" t="s">
        <v>666</v>
      </c>
      <c r="B92" s="63" t="s">
        <v>202</v>
      </c>
      <c r="C92" s="64"/>
      <c r="D92" s="65"/>
      <c r="E92" s="66"/>
      <c r="F92" s="67"/>
      <c r="G92" s="64"/>
      <c r="H92" s="68"/>
      <c r="I92" s="69"/>
      <c r="J92" s="69"/>
      <c r="K92" s="34"/>
      <c r="L92" s="75">
        <v>92</v>
      </c>
      <c r="M92" s="75"/>
      <c r="N92" s="71"/>
      <c r="O92" s="77" t="s">
        <v>214</v>
      </c>
      <c r="P92" s="79">
        <v>43635.275196759256</v>
      </c>
      <c r="Q92" s="77" t="s">
        <v>1027</v>
      </c>
      <c r="R92" s="77"/>
      <c r="S92" s="77"/>
      <c r="T92" s="77"/>
      <c r="U92" s="79">
        <v>43635.275196759256</v>
      </c>
      <c r="V92" s="80" t="s">
        <v>1939</v>
      </c>
      <c r="W92" s="77"/>
      <c r="X92" s="77"/>
      <c r="Y92" s="83" t="s">
        <v>3079</v>
      </c>
      <c r="Z92" s="122"/>
      <c r="AA92" s="48"/>
      <c r="AB92" s="49"/>
      <c r="AC92" s="48"/>
      <c r="AD92" s="49"/>
      <c r="AE92" s="48"/>
      <c r="AF92" s="49"/>
      <c r="AG92" s="48"/>
      <c r="AH92" s="49"/>
      <c r="AI92" s="48"/>
    </row>
    <row r="93" spans="1:35" ht="15">
      <c r="A93" s="63" t="s">
        <v>667</v>
      </c>
      <c r="B93" s="63" t="s">
        <v>202</v>
      </c>
      <c r="C93" s="64"/>
      <c r="D93" s="65"/>
      <c r="E93" s="66"/>
      <c r="F93" s="67"/>
      <c r="G93" s="64"/>
      <c r="H93" s="68"/>
      <c r="I93" s="69"/>
      <c r="J93" s="69"/>
      <c r="K93" s="34"/>
      <c r="L93" s="75">
        <v>93</v>
      </c>
      <c r="M93" s="75"/>
      <c r="N93" s="71"/>
      <c r="O93" s="77" t="s">
        <v>214</v>
      </c>
      <c r="P93" s="79">
        <v>43635.281793981485</v>
      </c>
      <c r="Q93" s="77" t="s">
        <v>1028</v>
      </c>
      <c r="R93" s="77"/>
      <c r="S93" s="77"/>
      <c r="T93" s="77"/>
      <c r="U93" s="79">
        <v>43635.281793981485</v>
      </c>
      <c r="V93" s="80" t="s">
        <v>1940</v>
      </c>
      <c r="W93" s="77"/>
      <c r="X93" s="77"/>
      <c r="Y93" s="83" t="s">
        <v>3080</v>
      </c>
      <c r="Z93" s="123" t="s">
        <v>3108</v>
      </c>
      <c r="AA93" s="48"/>
      <c r="AB93" s="49"/>
      <c r="AC93" s="48"/>
      <c r="AD93" s="49"/>
      <c r="AE93" s="48"/>
      <c r="AF93" s="49"/>
      <c r="AG93" s="48"/>
      <c r="AH93" s="49"/>
      <c r="AI93" s="48"/>
    </row>
    <row r="94" spans="1:35" ht="15">
      <c r="A94" s="63" t="s">
        <v>667</v>
      </c>
      <c r="B94" s="63" t="s">
        <v>687</v>
      </c>
      <c r="C94" s="64"/>
      <c r="D94" s="65"/>
      <c r="E94" s="66"/>
      <c r="F94" s="67"/>
      <c r="G94" s="64"/>
      <c r="H94" s="68"/>
      <c r="I94" s="69"/>
      <c r="J94" s="69"/>
      <c r="K94" s="34"/>
      <c r="L94" s="75">
        <v>94</v>
      </c>
      <c r="M94" s="75"/>
      <c r="N94" s="71"/>
      <c r="O94" s="77" t="s">
        <v>215</v>
      </c>
      <c r="P94" s="79">
        <v>43635.281793981485</v>
      </c>
      <c r="Q94" s="77" t="s">
        <v>1028</v>
      </c>
      <c r="R94" s="77"/>
      <c r="S94" s="77"/>
      <c r="T94" s="77"/>
      <c r="U94" s="79">
        <v>43635.281793981485</v>
      </c>
      <c r="V94" s="80" t="s">
        <v>1940</v>
      </c>
      <c r="W94" s="77"/>
      <c r="X94" s="77"/>
      <c r="Y94" s="83" t="s">
        <v>3080</v>
      </c>
      <c r="Z94" s="123" t="s">
        <v>3108</v>
      </c>
      <c r="AA94" s="48"/>
      <c r="AB94" s="49"/>
      <c r="AC94" s="48"/>
      <c r="AD94" s="49"/>
      <c r="AE94" s="48"/>
      <c r="AF94" s="49"/>
      <c r="AG94" s="48"/>
      <c r="AH94" s="49"/>
      <c r="AI94" s="48"/>
    </row>
    <row r="95" spans="1:35" ht="15">
      <c r="A95" s="63" t="s">
        <v>668</v>
      </c>
      <c r="B95" s="63" t="s">
        <v>668</v>
      </c>
      <c r="C95" s="64"/>
      <c r="D95" s="65"/>
      <c r="E95" s="66"/>
      <c r="F95" s="67"/>
      <c r="G95" s="64"/>
      <c r="H95" s="68"/>
      <c r="I95" s="69"/>
      <c r="J95" s="69"/>
      <c r="K95" s="34"/>
      <c r="L95" s="75">
        <v>95</v>
      </c>
      <c r="M95" s="75"/>
      <c r="N95" s="71"/>
      <c r="O95" s="77" t="s">
        <v>179</v>
      </c>
      <c r="P95" s="79">
        <v>43635.28256944445</v>
      </c>
      <c r="Q95" s="77" t="s">
        <v>1029</v>
      </c>
      <c r="R95" s="80" t="s">
        <v>1735</v>
      </c>
      <c r="S95" s="77" t="s">
        <v>225</v>
      </c>
      <c r="T95" s="77"/>
      <c r="U95" s="79">
        <v>43635.28256944445</v>
      </c>
      <c r="V95" s="80" t="s">
        <v>1941</v>
      </c>
      <c r="W95" s="77"/>
      <c r="X95" s="77"/>
      <c r="Y95" s="83" t="s">
        <v>3081</v>
      </c>
      <c r="Z95" s="122"/>
      <c r="AA95" s="48"/>
      <c r="AB95" s="49"/>
      <c r="AC95" s="48"/>
      <c r="AD95" s="49"/>
      <c r="AE95" s="48"/>
      <c r="AF95" s="49"/>
      <c r="AG95" s="48"/>
      <c r="AH95" s="49"/>
      <c r="AI95" s="48"/>
    </row>
    <row r="96" spans="1:35" ht="15">
      <c r="A96" s="63" t="s">
        <v>669</v>
      </c>
      <c r="B96" s="63" t="s">
        <v>202</v>
      </c>
      <c r="C96" s="64"/>
      <c r="D96" s="65"/>
      <c r="E96" s="66"/>
      <c r="F96" s="67"/>
      <c r="G96" s="64"/>
      <c r="H96" s="68"/>
      <c r="I96" s="69"/>
      <c r="J96" s="69"/>
      <c r="K96" s="34"/>
      <c r="L96" s="75">
        <v>96</v>
      </c>
      <c r="M96" s="75"/>
      <c r="N96" s="71"/>
      <c r="O96" s="77" t="s">
        <v>214</v>
      </c>
      <c r="P96" s="79">
        <v>43633.62978009259</v>
      </c>
      <c r="Q96" s="77" t="s">
        <v>1022</v>
      </c>
      <c r="R96" s="77"/>
      <c r="S96" s="77"/>
      <c r="T96" s="77"/>
      <c r="U96" s="79">
        <v>43633.62978009259</v>
      </c>
      <c r="V96" s="80" t="s">
        <v>1942</v>
      </c>
      <c r="W96" s="77"/>
      <c r="X96" s="77"/>
      <c r="Y96" s="83" t="s">
        <v>3082</v>
      </c>
      <c r="Z96" s="122"/>
      <c r="AA96" s="48"/>
      <c r="AB96" s="49"/>
      <c r="AC96" s="48"/>
      <c r="AD96" s="49"/>
      <c r="AE96" s="48"/>
      <c r="AF96" s="49"/>
      <c r="AG96" s="48"/>
      <c r="AH96" s="49"/>
      <c r="AI96" s="48"/>
    </row>
    <row r="97" spans="1:35" ht="15">
      <c r="A97" s="63" t="s">
        <v>669</v>
      </c>
      <c r="B97" s="63" t="s">
        <v>202</v>
      </c>
      <c r="C97" s="64"/>
      <c r="D97" s="65"/>
      <c r="E97" s="66"/>
      <c r="F97" s="67"/>
      <c r="G97" s="64"/>
      <c r="H97" s="68"/>
      <c r="I97" s="69"/>
      <c r="J97" s="69"/>
      <c r="K97" s="34"/>
      <c r="L97" s="75">
        <v>97</v>
      </c>
      <c r="M97" s="75"/>
      <c r="N97" s="71"/>
      <c r="O97" s="77" t="s">
        <v>214</v>
      </c>
      <c r="P97" s="79">
        <v>43635.405636574076</v>
      </c>
      <c r="Q97" s="77" t="s">
        <v>1030</v>
      </c>
      <c r="R97" s="77"/>
      <c r="S97" s="77"/>
      <c r="T97" s="77"/>
      <c r="U97" s="79">
        <v>43635.405636574076</v>
      </c>
      <c r="V97" s="80" t="s">
        <v>1943</v>
      </c>
      <c r="W97" s="77"/>
      <c r="X97" s="77"/>
      <c r="Y97" s="83" t="s">
        <v>3083</v>
      </c>
      <c r="Z97" s="122"/>
      <c r="AA97" s="48"/>
      <c r="AB97" s="49"/>
      <c r="AC97" s="48"/>
      <c r="AD97" s="49"/>
      <c r="AE97" s="48"/>
      <c r="AF97" s="49"/>
      <c r="AG97" s="48"/>
      <c r="AH97" s="49"/>
      <c r="AI97" s="48"/>
    </row>
    <row r="98" spans="1:35" ht="15">
      <c r="A98" s="63" t="s">
        <v>669</v>
      </c>
      <c r="B98" s="63" t="s">
        <v>202</v>
      </c>
      <c r="C98" s="64"/>
      <c r="D98" s="65"/>
      <c r="E98" s="66"/>
      <c r="F98" s="67"/>
      <c r="G98" s="64"/>
      <c r="H98" s="68"/>
      <c r="I98" s="69"/>
      <c r="J98" s="69"/>
      <c r="K98" s="34"/>
      <c r="L98" s="75">
        <v>98</v>
      </c>
      <c r="M98" s="75"/>
      <c r="N98" s="71"/>
      <c r="O98" s="77" t="s">
        <v>214</v>
      </c>
      <c r="P98" s="79">
        <v>43635.405648148146</v>
      </c>
      <c r="Q98" s="77" t="s">
        <v>1031</v>
      </c>
      <c r="R98" s="77"/>
      <c r="S98" s="77"/>
      <c r="T98" s="77"/>
      <c r="U98" s="79">
        <v>43635.405648148146</v>
      </c>
      <c r="V98" s="80" t="s">
        <v>1944</v>
      </c>
      <c r="W98" s="77"/>
      <c r="X98" s="77"/>
      <c r="Y98" s="83" t="s">
        <v>3084</v>
      </c>
      <c r="Z98" s="122"/>
      <c r="AA98" s="48"/>
      <c r="AB98" s="49"/>
      <c r="AC98" s="48"/>
      <c r="AD98" s="49"/>
      <c r="AE98" s="48"/>
      <c r="AF98" s="49"/>
      <c r="AG98" s="48"/>
      <c r="AH98" s="49"/>
      <c r="AI98" s="48"/>
    </row>
    <row r="99" spans="1:35" ht="15">
      <c r="A99" s="63" t="s">
        <v>670</v>
      </c>
      <c r="B99" s="63" t="s">
        <v>202</v>
      </c>
      <c r="C99" s="64"/>
      <c r="D99" s="65"/>
      <c r="E99" s="66"/>
      <c r="F99" s="67"/>
      <c r="G99" s="64"/>
      <c r="H99" s="68"/>
      <c r="I99" s="69"/>
      <c r="J99" s="69"/>
      <c r="K99" s="34"/>
      <c r="L99" s="75">
        <v>99</v>
      </c>
      <c r="M99" s="75"/>
      <c r="N99" s="71"/>
      <c r="O99" s="77" t="s">
        <v>214</v>
      </c>
      <c r="P99" s="79">
        <v>43635.41229166667</v>
      </c>
      <c r="Q99" s="77" t="s">
        <v>1005</v>
      </c>
      <c r="R99" s="80" t="s">
        <v>1732</v>
      </c>
      <c r="S99" s="77" t="s">
        <v>225</v>
      </c>
      <c r="T99" s="77"/>
      <c r="U99" s="79">
        <v>43635.41229166667</v>
      </c>
      <c r="V99" s="80" t="s">
        <v>1945</v>
      </c>
      <c r="W99" s="77"/>
      <c r="X99" s="77"/>
      <c r="Y99" s="83" t="s">
        <v>3085</v>
      </c>
      <c r="Z99" s="122"/>
      <c r="AA99" s="48"/>
      <c r="AB99" s="49"/>
      <c r="AC99" s="48"/>
      <c r="AD99" s="49"/>
      <c r="AE99" s="48"/>
      <c r="AF99" s="49"/>
      <c r="AG99" s="48"/>
      <c r="AH99" s="49"/>
      <c r="AI99" s="48"/>
    </row>
    <row r="100" spans="1:35" ht="15">
      <c r="A100" s="63" t="s">
        <v>670</v>
      </c>
      <c r="B100" s="63" t="s">
        <v>923</v>
      </c>
      <c r="C100" s="64"/>
      <c r="D100" s="65"/>
      <c r="E100" s="66"/>
      <c r="F100" s="67"/>
      <c r="G100" s="64"/>
      <c r="H100" s="68"/>
      <c r="I100" s="69"/>
      <c r="J100" s="69"/>
      <c r="K100" s="34"/>
      <c r="L100" s="75">
        <v>100</v>
      </c>
      <c r="M100" s="75"/>
      <c r="N100" s="71"/>
      <c r="O100" s="77" t="s">
        <v>214</v>
      </c>
      <c r="P100" s="79">
        <v>43635.41229166667</v>
      </c>
      <c r="Q100" s="77" t="s">
        <v>1005</v>
      </c>
      <c r="R100" s="80" t="s">
        <v>1732</v>
      </c>
      <c r="S100" s="77" t="s">
        <v>225</v>
      </c>
      <c r="T100" s="77"/>
      <c r="U100" s="79">
        <v>43635.41229166667</v>
      </c>
      <c r="V100" s="80" t="s">
        <v>1945</v>
      </c>
      <c r="W100" s="77"/>
      <c r="X100" s="77"/>
      <c r="Y100" s="83" t="s">
        <v>3085</v>
      </c>
      <c r="Z100" s="122"/>
      <c r="AA100" s="48"/>
      <c r="AB100" s="49"/>
      <c r="AC100" s="48"/>
      <c r="AD100" s="49"/>
      <c r="AE100" s="48"/>
      <c r="AF100" s="49"/>
      <c r="AG100" s="48"/>
      <c r="AH100" s="49"/>
      <c r="AI100" s="48"/>
    </row>
    <row r="101" spans="1:35" ht="15">
      <c r="A101" s="63" t="s">
        <v>670</v>
      </c>
      <c r="B101" s="63" t="s">
        <v>569</v>
      </c>
      <c r="C101" s="64"/>
      <c r="D101" s="65"/>
      <c r="E101" s="66"/>
      <c r="F101" s="67"/>
      <c r="G101" s="64"/>
      <c r="H101" s="68"/>
      <c r="I101" s="69"/>
      <c r="J101" s="69"/>
      <c r="K101" s="34"/>
      <c r="L101" s="75">
        <v>101</v>
      </c>
      <c r="M101" s="75"/>
      <c r="N101" s="71"/>
      <c r="O101" s="77" t="s">
        <v>214</v>
      </c>
      <c r="P101" s="79">
        <v>43635.41563657407</v>
      </c>
      <c r="Q101" s="77" t="s">
        <v>1014</v>
      </c>
      <c r="R101" s="77"/>
      <c r="S101" s="77"/>
      <c r="T101" s="77"/>
      <c r="U101" s="79">
        <v>43635.41563657407</v>
      </c>
      <c r="V101" s="80" t="s">
        <v>1946</v>
      </c>
      <c r="W101" s="77"/>
      <c r="X101" s="77"/>
      <c r="Y101" s="83" t="s">
        <v>3086</v>
      </c>
      <c r="Z101" s="122"/>
      <c r="AA101" s="48"/>
      <c r="AB101" s="49"/>
      <c r="AC101" s="48"/>
      <c r="AD101" s="49"/>
      <c r="AE101" s="48"/>
      <c r="AF101" s="49"/>
      <c r="AG101" s="48"/>
      <c r="AH101" s="49"/>
      <c r="AI101" s="48"/>
    </row>
    <row r="102" spans="1:35" ht="15">
      <c r="A102" s="63" t="s">
        <v>670</v>
      </c>
      <c r="B102" s="63" t="s">
        <v>202</v>
      </c>
      <c r="C102" s="64"/>
      <c r="D102" s="65"/>
      <c r="E102" s="66"/>
      <c r="F102" s="67"/>
      <c r="G102" s="64"/>
      <c r="H102" s="68"/>
      <c r="I102" s="69"/>
      <c r="J102" s="69"/>
      <c r="K102" s="34"/>
      <c r="L102" s="75">
        <v>102</v>
      </c>
      <c r="M102" s="75"/>
      <c r="N102" s="71"/>
      <c r="O102" s="77" t="s">
        <v>214</v>
      </c>
      <c r="P102" s="79">
        <v>43635.41563657407</v>
      </c>
      <c r="Q102" s="77" t="s">
        <v>1014</v>
      </c>
      <c r="R102" s="77"/>
      <c r="S102" s="77"/>
      <c r="T102" s="77"/>
      <c r="U102" s="79">
        <v>43635.41563657407</v>
      </c>
      <c r="V102" s="80" t="s">
        <v>1946</v>
      </c>
      <c r="W102" s="77"/>
      <c r="X102" s="77"/>
      <c r="Y102" s="83" t="s">
        <v>3086</v>
      </c>
      <c r="Z102" s="122"/>
      <c r="AA102" s="48"/>
      <c r="AB102" s="49"/>
      <c r="AC102" s="48"/>
      <c r="AD102" s="49"/>
      <c r="AE102" s="48"/>
      <c r="AF102" s="49"/>
      <c r="AG102" s="48"/>
      <c r="AH102" s="49"/>
      <c r="AI102" s="48"/>
    </row>
    <row r="103" spans="1:35" ht="15">
      <c r="A103" s="63" t="s">
        <v>194</v>
      </c>
      <c r="B103" s="63" t="s">
        <v>202</v>
      </c>
      <c r="C103" s="64"/>
      <c r="D103" s="65"/>
      <c r="E103" s="66"/>
      <c r="F103" s="67"/>
      <c r="G103" s="64"/>
      <c r="H103" s="68"/>
      <c r="I103" s="69"/>
      <c r="J103" s="69"/>
      <c r="K103" s="34"/>
      <c r="L103" s="75">
        <v>103</v>
      </c>
      <c r="M103" s="75"/>
      <c r="N103" s="71"/>
      <c r="O103" s="77" t="s">
        <v>214</v>
      </c>
      <c r="P103" s="79">
        <v>43635.42298611111</v>
      </c>
      <c r="Q103" s="77" t="s">
        <v>1032</v>
      </c>
      <c r="R103" s="77"/>
      <c r="S103" s="77"/>
      <c r="T103" s="77"/>
      <c r="U103" s="79">
        <v>43635.42298611111</v>
      </c>
      <c r="V103" s="80" t="s">
        <v>1947</v>
      </c>
      <c r="W103" s="77"/>
      <c r="X103" s="77"/>
      <c r="Y103" s="83" t="s">
        <v>3087</v>
      </c>
      <c r="Z103" s="122"/>
      <c r="AA103" s="48"/>
      <c r="AB103" s="49"/>
      <c r="AC103" s="48"/>
      <c r="AD103" s="49"/>
      <c r="AE103" s="48"/>
      <c r="AF103" s="49"/>
      <c r="AG103" s="48"/>
      <c r="AH103" s="49"/>
      <c r="AI103" s="48"/>
    </row>
    <row r="104" spans="1:35" ht="15">
      <c r="A104" s="63" t="s">
        <v>671</v>
      </c>
      <c r="B104" s="63" t="s">
        <v>202</v>
      </c>
      <c r="C104" s="64"/>
      <c r="D104" s="65"/>
      <c r="E104" s="66"/>
      <c r="F104" s="67"/>
      <c r="G104" s="64"/>
      <c r="H104" s="68"/>
      <c r="I104" s="69"/>
      <c r="J104" s="69"/>
      <c r="K104" s="34"/>
      <c r="L104" s="75">
        <v>104</v>
      </c>
      <c r="M104" s="75"/>
      <c r="N104" s="71"/>
      <c r="O104" s="77" t="s">
        <v>214</v>
      </c>
      <c r="P104" s="79">
        <v>43635.42475694444</v>
      </c>
      <c r="Q104" s="77" t="s">
        <v>1031</v>
      </c>
      <c r="R104" s="77"/>
      <c r="S104" s="77"/>
      <c r="T104" s="77"/>
      <c r="U104" s="79">
        <v>43635.42475694444</v>
      </c>
      <c r="V104" s="80" t="s">
        <v>1948</v>
      </c>
      <c r="W104" s="77"/>
      <c r="X104" s="77"/>
      <c r="Y104" s="83" t="s">
        <v>3088</v>
      </c>
      <c r="Z104" s="122"/>
      <c r="AA104" s="48"/>
      <c r="AB104" s="49"/>
      <c r="AC104" s="48"/>
      <c r="AD104" s="49"/>
      <c r="AE104" s="48"/>
      <c r="AF104" s="49"/>
      <c r="AG104" s="48"/>
      <c r="AH104" s="49"/>
      <c r="AI104" s="48"/>
    </row>
    <row r="105" spans="1:35" ht="15">
      <c r="A105" s="63" t="s">
        <v>672</v>
      </c>
      <c r="B105" s="63" t="s">
        <v>569</v>
      </c>
      <c r="C105" s="64"/>
      <c r="D105" s="65"/>
      <c r="E105" s="66"/>
      <c r="F105" s="67"/>
      <c r="G105" s="64"/>
      <c r="H105" s="68"/>
      <c r="I105" s="69"/>
      <c r="J105" s="69"/>
      <c r="K105" s="34"/>
      <c r="L105" s="75">
        <v>105</v>
      </c>
      <c r="M105" s="75"/>
      <c r="N105" s="71"/>
      <c r="O105" s="77" t="s">
        <v>214</v>
      </c>
      <c r="P105" s="79">
        <v>43634.91045138889</v>
      </c>
      <c r="Q105" s="77" t="s">
        <v>1014</v>
      </c>
      <c r="R105" s="77"/>
      <c r="S105" s="77"/>
      <c r="T105" s="77"/>
      <c r="U105" s="79">
        <v>43634.91045138889</v>
      </c>
      <c r="V105" s="80" t="s">
        <v>1949</v>
      </c>
      <c r="W105" s="77"/>
      <c r="X105" s="77"/>
      <c r="Y105" s="83" t="s">
        <v>3089</v>
      </c>
      <c r="Z105" s="122"/>
      <c r="AA105" s="48"/>
      <c r="AB105" s="49"/>
      <c r="AC105" s="48"/>
      <c r="AD105" s="49"/>
      <c r="AE105" s="48"/>
      <c r="AF105" s="49"/>
      <c r="AG105" s="48"/>
      <c r="AH105" s="49"/>
      <c r="AI105" s="48"/>
    </row>
    <row r="106" spans="1:35" ht="15">
      <c r="A106" s="63" t="s">
        <v>672</v>
      </c>
      <c r="B106" s="63" t="s">
        <v>202</v>
      </c>
      <c r="C106" s="64"/>
      <c r="D106" s="65"/>
      <c r="E106" s="66"/>
      <c r="F106" s="67"/>
      <c r="G106" s="64"/>
      <c r="H106" s="68"/>
      <c r="I106" s="69"/>
      <c r="J106" s="69"/>
      <c r="K106" s="34"/>
      <c r="L106" s="75">
        <v>106</v>
      </c>
      <c r="M106" s="75"/>
      <c r="N106" s="71"/>
      <c r="O106" s="77" t="s">
        <v>214</v>
      </c>
      <c r="P106" s="79">
        <v>43634.91045138889</v>
      </c>
      <c r="Q106" s="77" t="s">
        <v>1014</v>
      </c>
      <c r="R106" s="77"/>
      <c r="S106" s="77"/>
      <c r="T106" s="77"/>
      <c r="U106" s="79">
        <v>43634.91045138889</v>
      </c>
      <c r="V106" s="80" t="s">
        <v>1949</v>
      </c>
      <c r="W106" s="77"/>
      <c r="X106" s="77"/>
      <c r="Y106" s="83" t="s">
        <v>3089</v>
      </c>
      <c r="Z106" s="122"/>
      <c r="AA106" s="48"/>
      <c r="AB106" s="49"/>
      <c r="AC106" s="48"/>
      <c r="AD106" s="49"/>
      <c r="AE106" s="48"/>
      <c r="AF106" s="49"/>
      <c r="AG106" s="48"/>
      <c r="AH106" s="49"/>
      <c r="AI106" s="48"/>
    </row>
    <row r="107" spans="1:35" ht="15">
      <c r="A107" s="63" t="s">
        <v>672</v>
      </c>
      <c r="B107" s="63" t="s">
        <v>945</v>
      </c>
      <c r="C107" s="64"/>
      <c r="D107" s="65"/>
      <c r="E107" s="66"/>
      <c r="F107" s="67"/>
      <c r="G107" s="64"/>
      <c r="H107" s="68"/>
      <c r="I107" s="69"/>
      <c r="J107" s="69"/>
      <c r="K107" s="34"/>
      <c r="L107" s="75">
        <v>107</v>
      </c>
      <c r="M107" s="75"/>
      <c r="N107" s="71"/>
      <c r="O107" s="77" t="s">
        <v>214</v>
      </c>
      <c r="P107" s="79">
        <v>43635.43424768518</v>
      </c>
      <c r="Q107" s="77" t="s">
        <v>1033</v>
      </c>
      <c r="R107" s="77"/>
      <c r="S107" s="77"/>
      <c r="T107" s="77" t="s">
        <v>1850</v>
      </c>
      <c r="U107" s="79">
        <v>43635.43424768518</v>
      </c>
      <c r="V107" s="80" t="s">
        <v>1950</v>
      </c>
      <c r="W107" s="77"/>
      <c r="X107" s="77"/>
      <c r="Y107" s="83" t="s">
        <v>3090</v>
      </c>
      <c r="Z107" s="122"/>
      <c r="AA107" s="48"/>
      <c r="AB107" s="49"/>
      <c r="AC107" s="48"/>
      <c r="AD107" s="49"/>
      <c r="AE107" s="48"/>
      <c r="AF107" s="49"/>
      <c r="AG107" s="48"/>
      <c r="AH107" s="49"/>
      <c r="AI107" s="48"/>
    </row>
    <row r="108" spans="1:35" ht="15">
      <c r="A108" s="63" t="s">
        <v>672</v>
      </c>
      <c r="B108" s="63" t="s">
        <v>202</v>
      </c>
      <c r="C108" s="64"/>
      <c r="D108" s="65"/>
      <c r="E108" s="66"/>
      <c r="F108" s="67"/>
      <c r="G108" s="64"/>
      <c r="H108" s="68"/>
      <c r="I108" s="69"/>
      <c r="J108" s="69"/>
      <c r="K108" s="34"/>
      <c r="L108" s="75">
        <v>108</v>
      </c>
      <c r="M108" s="75"/>
      <c r="N108" s="71"/>
      <c r="O108" s="77" t="s">
        <v>214</v>
      </c>
      <c r="P108" s="79">
        <v>43635.43424768518</v>
      </c>
      <c r="Q108" s="77" t="s">
        <v>1033</v>
      </c>
      <c r="R108" s="77"/>
      <c r="S108" s="77"/>
      <c r="T108" s="77" t="s">
        <v>1850</v>
      </c>
      <c r="U108" s="79">
        <v>43635.43424768518</v>
      </c>
      <c r="V108" s="80" t="s">
        <v>1950</v>
      </c>
      <c r="W108" s="77"/>
      <c r="X108" s="77"/>
      <c r="Y108" s="83" t="s">
        <v>3090</v>
      </c>
      <c r="Z108" s="122"/>
      <c r="AA108" s="48"/>
      <c r="AB108" s="49"/>
      <c r="AC108" s="48"/>
      <c r="AD108" s="49"/>
      <c r="AE108" s="48"/>
      <c r="AF108" s="49"/>
      <c r="AG108" s="48"/>
      <c r="AH108" s="49"/>
      <c r="AI108" s="48"/>
    </row>
    <row r="109" spans="1:35" ht="15">
      <c r="A109" s="63" t="s">
        <v>673</v>
      </c>
      <c r="B109" s="63" t="s">
        <v>946</v>
      </c>
      <c r="C109" s="64"/>
      <c r="D109" s="65"/>
      <c r="E109" s="66"/>
      <c r="F109" s="67"/>
      <c r="G109" s="64"/>
      <c r="H109" s="68"/>
      <c r="I109" s="69"/>
      <c r="J109" s="69"/>
      <c r="K109" s="34"/>
      <c r="L109" s="75">
        <v>109</v>
      </c>
      <c r="M109" s="75"/>
      <c r="N109" s="71"/>
      <c r="O109" s="77" t="s">
        <v>214</v>
      </c>
      <c r="P109" s="79">
        <v>43635.43709490741</v>
      </c>
      <c r="Q109" s="77" t="s">
        <v>1034</v>
      </c>
      <c r="R109" s="80" t="s">
        <v>1736</v>
      </c>
      <c r="S109" s="77" t="s">
        <v>225</v>
      </c>
      <c r="T109" s="77"/>
      <c r="U109" s="79">
        <v>43635.43709490741</v>
      </c>
      <c r="V109" s="80" t="s">
        <v>1951</v>
      </c>
      <c r="W109" s="77"/>
      <c r="X109" s="77"/>
      <c r="Y109" s="83" t="s">
        <v>3091</v>
      </c>
      <c r="Z109" s="122"/>
      <c r="AA109" s="48"/>
      <c r="AB109" s="49"/>
      <c r="AC109" s="48"/>
      <c r="AD109" s="49"/>
      <c r="AE109" s="48"/>
      <c r="AF109" s="49"/>
      <c r="AG109" s="48"/>
      <c r="AH109" s="49"/>
      <c r="AI109" s="48"/>
    </row>
    <row r="110" spans="1:35" ht="15">
      <c r="A110" s="63" t="s">
        <v>673</v>
      </c>
      <c r="B110" s="63" t="s">
        <v>202</v>
      </c>
      <c r="C110" s="64"/>
      <c r="D110" s="65"/>
      <c r="E110" s="66"/>
      <c r="F110" s="67"/>
      <c r="G110" s="64"/>
      <c r="H110" s="68"/>
      <c r="I110" s="69"/>
      <c r="J110" s="69"/>
      <c r="K110" s="34"/>
      <c r="L110" s="75">
        <v>110</v>
      </c>
      <c r="M110" s="75"/>
      <c r="N110" s="71"/>
      <c r="O110" s="77" t="s">
        <v>214</v>
      </c>
      <c r="P110" s="79">
        <v>43635.43709490741</v>
      </c>
      <c r="Q110" s="77" t="s">
        <v>1034</v>
      </c>
      <c r="R110" s="80" t="s">
        <v>1736</v>
      </c>
      <c r="S110" s="77" t="s">
        <v>225</v>
      </c>
      <c r="T110" s="77"/>
      <c r="U110" s="79">
        <v>43635.43709490741</v>
      </c>
      <c r="V110" s="80" t="s">
        <v>1951</v>
      </c>
      <c r="W110" s="77"/>
      <c r="X110" s="77"/>
      <c r="Y110" s="83" t="s">
        <v>3091</v>
      </c>
      <c r="Z110" s="122"/>
      <c r="AA110" s="48"/>
      <c r="AB110" s="49"/>
      <c r="AC110" s="48"/>
      <c r="AD110" s="49"/>
      <c r="AE110" s="48"/>
      <c r="AF110" s="49"/>
      <c r="AG110" s="48"/>
      <c r="AH110" s="49"/>
      <c r="AI110" s="48"/>
    </row>
    <row r="111" spans="1:35" ht="15">
      <c r="A111" s="63" t="s">
        <v>674</v>
      </c>
      <c r="B111" s="63" t="s">
        <v>945</v>
      </c>
      <c r="C111" s="64"/>
      <c r="D111" s="65"/>
      <c r="E111" s="66"/>
      <c r="F111" s="67"/>
      <c r="G111" s="64"/>
      <c r="H111" s="68"/>
      <c r="I111" s="69"/>
      <c r="J111" s="69"/>
      <c r="K111" s="34"/>
      <c r="L111" s="75">
        <v>111</v>
      </c>
      <c r="M111" s="75"/>
      <c r="N111" s="71"/>
      <c r="O111" s="77" t="s">
        <v>214</v>
      </c>
      <c r="P111" s="79">
        <v>43635.4471875</v>
      </c>
      <c r="Q111" s="77" t="s">
        <v>1035</v>
      </c>
      <c r="R111" s="77"/>
      <c r="S111" s="77"/>
      <c r="T111" s="77"/>
      <c r="U111" s="79">
        <v>43635.4471875</v>
      </c>
      <c r="V111" s="80" t="s">
        <v>1952</v>
      </c>
      <c r="W111" s="77"/>
      <c r="X111" s="77"/>
      <c r="Y111" s="83" t="s">
        <v>3092</v>
      </c>
      <c r="Z111" s="123" t="s">
        <v>4160</v>
      </c>
      <c r="AA111" s="48"/>
      <c r="AB111" s="49"/>
      <c r="AC111" s="48"/>
      <c r="AD111" s="49"/>
      <c r="AE111" s="48"/>
      <c r="AF111" s="49"/>
      <c r="AG111" s="48"/>
      <c r="AH111" s="49"/>
      <c r="AI111" s="48"/>
    </row>
    <row r="112" spans="1:35" ht="15">
      <c r="A112" s="63" t="s">
        <v>674</v>
      </c>
      <c r="B112" s="63" t="s">
        <v>202</v>
      </c>
      <c r="C112" s="64"/>
      <c r="D112" s="65"/>
      <c r="E112" s="66"/>
      <c r="F112" s="67"/>
      <c r="G112" s="64"/>
      <c r="H112" s="68"/>
      <c r="I112" s="69"/>
      <c r="J112" s="69"/>
      <c r="K112" s="34"/>
      <c r="L112" s="75">
        <v>112</v>
      </c>
      <c r="M112" s="75"/>
      <c r="N112" s="71"/>
      <c r="O112" s="77" t="s">
        <v>215</v>
      </c>
      <c r="P112" s="79">
        <v>43635.4471875</v>
      </c>
      <c r="Q112" s="77" t="s">
        <v>1035</v>
      </c>
      <c r="R112" s="77"/>
      <c r="S112" s="77"/>
      <c r="T112" s="77"/>
      <c r="U112" s="79">
        <v>43635.4471875</v>
      </c>
      <c r="V112" s="80" t="s">
        <v>1952</v>
      </c>
      <c r="W112" s="77"/>
      <c r="X112" s="77"/>
      <c r="Y112" s="83" t="s">
        <v>3092</v>
      </c>
      <c r="Z112" s="123" t="s">
        <v>4160</v>
      </c>
      <c r="AA112" s="48"/>
      <c r="AB112" s="49"/>
      <c r="AC112" s="48"/>
      <c r="AD112" s="49"/>
      <c r="AE112" s="48"/>
      <c r="AF112" s="49"/>
      <c r="AG112" s="48"/>
      <c r="AH112" s="49"/>
      <c r="AI112" s="48"/>
    </row>
    <row r="113" spans="1:35" ht="15">
      <c r="A113" s="63" t="s">
        <v>675</v>
      </c>
      <c r="B113" s="63" t="s">
        <v>202</v>
      </c>
      <c r="C113" s="64"/>
      <c r="D113" s="65"/>
      <c r="E113" s="66"/>
      <c r="F113" s="67"/>
      <c r="G113" s="64"/>
      <c r="H113" s="68"/>
      <c r="I113" s="69"/>
      <c r="J113" s="69"/>
      <c r="K113" s="34"/>
      <c r="L113" s="75">
        <v>113</v>
      </c>
      <c r="M113" s="75"/>
      <c r="N113" s="71"/>
      <c r="O113" s="77" t="s">
        <v>214</v>
      </c>
      <c r="P113" s="79">
        <v>43635.448599537034</v>
      </c>
      <c r="Q113" s="77" t="s">
        <v>988</v>
      </c>
      <c r="R113" s="77"/>
      <c r="S113" s="77"/>
      <c r="T113" s="77"/>
      <c r="U113" s="79">
        <v>43635.448599537034</v>
      </c>
      <c r="V113" s="80" t="s">
        <v>1953</v>
      </c>
      <c r="W113" s="77"/>
      <c r="X113" s="77"/>
      <c r="Y113" s="83" t="s">
        <v>3093</v>
      </c>
      <c r="Z113" s="122"/>
      <c r="AA113" s="48"/>
      <c r="AB113" s="49"/>
      <c r="AC113" s="48"/>
      <c r="AD113" s="49"/>
      <c r="AE113" s="48"/>
      <c r="AF113" s="49"/>
      <c r="AG113" s="48"/>
      <c r="AH113" s="49"/>
      <c r="AI113" s="48"/>
    </row>
    <row r="114" spans="1:35" ht="15">
      <c r="A114" s="63" t="s">
        <v>676</v>
      </c>
      <c r="B114" s="63" t="s">
        <v>202</v>
      </c>
      <c r="C114" s="64"/>
      <c r="D114" s="65"/>
      <c r="E114" s="66"/>
      <c r="F114" s="67"/>
      <c r="G114" s="64"/>
      <c r="H114" s="68"/>
      <c r="I114" s="69"/>
      <c r="J114" s="69"/>
      <c r="K114" s="34"/>
      <c r="L114" s="75">
        <v>114</v>
      </c>
      <c r="M114" s="75"/>
      <c r="N114" s="71"/>
      <c r="O114" s="77" t="s">
        <v>214</v>
      </c>
      <c r="P114" s="79">
        <v>43635.46121527778</v>
      </c>
      <c r="Q114" s="77" t="s">
        <v>1036</v>
      </c>
      <c r="R114" s="77"/>
      <c r="S114" s="77"/>
      <c r="T114" s="77"/>
      <c r="U114" s="79">
        <v>43635.46121527778</v>
      </c>
      <c r="V114" s="80" t="s">
        <v>1954</v>
      </c>
      <c r="W114" s="77"/>
      <c r="X114" s="77"/>
      <c r="Y114" s="83" t="s">
        <v>3094</v>
      </c>
      <c r="Z114" s="122"/>
      <c r="AA114" s="48"/>
      <c r="AB114" s="49"/>
      <c r="AC114" s="48"/>
      <c r="AD114" s="49"/>
      <c r="AE114" s="48"/>
      <c r="AF114" s="49"/>
      <c r="AG114" s="48"/>
      <c r="AH114" s="49"/>
      <c r="AI114" s="48"/>
    </row>
    <row r="115" spans="1:35" ht="15">
      <c r="A115" s="63" t="s">
        <v>676</v>
      </c>
      <c r="B115" s="63" t="s">
        <v>783</v>
      </c>
      <c r="C115" s="64"/>
      <c r="D115" s="65"/>
      <c r="E115" s="66"/>
      <c r="F115" s="67"/>
      <c r="G115" s="64"/>
      <c r="H115" s="68"/>
      <c r="I115" s="69"/>
      <c r="J115" s="69"/>
      <c r="K115" s="34"/>
      <c r="L115" s="75">
        <v>115</v>
      </c>
      <c r="M115" s="75"/>
      <c r="N115" s="71"/>
      <c r="O115" s="77" t="s">
        <v>214</v>
      </c>
      <c r="P115" s="79">
        <v>43635.46121527778</v>
      </c>
      <c r="Q115" s="77" t="s">
        <v>1036</v>
      </c>
      <c r="R115" s="77"/>
      <c r="S115" s="77"/>
      <c r="T115" s="77"/>
      <c r="U115" s="79">
        <v>43635.46121527778</v>
      </c>
      <c r="V115" s="80" t="s">
        <v>1954</v>
      </c>
      <c r="W115" s="77"/>
      <c r="X115" s="77"/>
      <c r="Y115" s="83" t="s">
        <v>3094</v>
      </c>
      <c r="Z115" s="122"/>
      <c r="AA115" s="48"/>
      <c r="AB115" s="49"/>
      <c r="AC115" s="48"/>
      <c r="AD115" s="49"/>
      <c r="AE115" s="48"/>
      <c r="AF115" s="49"/>
      <c r="AG115" s="48"/>
      <c r="AH115" s="49"/>
      <c r="AI115" s="48"/>
    </row>
    <row r="116" spans="1:35" ht="15">
      <c r="A116" s="63" t="s">
        <v>677</v>
      </c>
      <c r="B116" s="63" t="s">
        <v>202</v>
      </c>
      <c r="C116" s="64"/>
      <c r="D116" s="65"/>
      <c r="E116" s="66"/>
      <c r="F116" s="67"/>
      <c r="G116" s="64"/>
      <c r="H116" s="68"/>
      <c r="I116" s="69"/>
      <c r="J116" s="69"/>
      <c r="K116" s="34"/>
      <c r="L116" s="75">
        <v>116</v>
      </c>
      <c r="M116" s="75"/>
      <c r="N116" s="71"/>
      <c r="O116" s="77" t="s">
        <v>215</v>
      </c>
      <c r="P116" s="79">
        <v>43635.47005787037</v>
      </c>
      <c r="Q116" s="77" t="s">
        <v>1037</v>
      </c>
      <c r="R116" s="80" t="s">
        <v>1737</v>
      </c>
      <c r="S116" s="77" t="s">
        <v>225</v>
      </c>
      <c r="T116" s="77"/>
      <c r="U116" s="79">
        <v>43635.47005787037</v>
      </c>
      <c r="V116" s="80" t="s">
        <v>1955</v>
      </c>
      <c r="W116" s="77"/>
      <c r="X116" s="77"/>
      <c r="Y116" s="83" t="s">
        <v>3095</v>
      </c>
      <c r="Z116" s="122"/>
      <c r="AA116" s="48"/>
      <c r="AB116" s="49"/>
      <c r="AC116" s="48"/>
      <c r="AD116" s="49"/>
      <c r="AE116" s="48"/>
      <c r="AF116" s="49"/>
      <c r="AG116" s="48"/>
      <c r="AH116" s="49"/>
      <c r="AI116" s="48"/>
    </row>
    <row r="117" spans="1:35" ht="15">
      <c r="A117" s="63" t="s">
        <v>678</v>
      </c>
      <c r="B117" s="63" t="s">
        <v>945</v>
      </c>
      <c r="C117" s="64"/>
      <c r="D117" s="65"/>
      <c r="E117" s="66"/>
      <c r="F117" s="67"/>
      <c r="G117" s="64"/>
      <c r="H117" s="68"/>
      <c r="I117" s="69"/>
      <c r="J117" s="69"/>
      <c r="K117" s="34"/>
      <c r="L117" s="75">
        <v>117</v>
      </c>
      <c r="M117" s="75"/>
      <c r="N117" s="71"/>
      <c r="O117" s="77" t="s">
        <v>214</v>
      </c>
      <c r="P117" s="79">
        <v>43635.47445601852</v>
      </c>
      <c r="Q117" s="77" t="s">
        <v>1033</v>
      </c>
      <c r="R117" s="77"/>
      <c r="S117" s="77"/>
      <c r="T117" s="77" t="s">
        <v>1850</v>
      </c>
      <c r="U117" s="79">
        <v>43635.47445601852</v>
      </c>
      <c r="V117" s="80" t="s">
        <v>1956</v>
      </c>
      <c r="W117" s="77"/>
      <c r="X117" s="77"/>
      <c r="Y117" s="83" t="s">
        <v>3096</v>
      </c>
      <c r="Z117" s="122"/>
      <c r="AA117" s="48"/>
      <c r="AB117" s="49"/>
      <c r="AC117" s="48"/>
      <c r="AD117" s="49"/>
      <c r="AE117" s="48"/>
      <c r="AF117" s="49"/>
      <c r="AG117" s="48"/>
      <c r="AH117" s="49"/>
      <c r="AI117" s="48"/>
    </row>
    <row r="118" spans="1:35" ht="15">
      <c r="A118" s="63" t="s">
        <v>678</v>
      </c>
      <c r="B118" s="63" t="s">
        <v>202</v>
      </c>
      <c r="C118" s="64"/>
      <c r="D118" s="65"/>
      <c r="E118" s="66"/>
      <c r="F118" s="67"/>
      <c r="G118" s="64"/>
      <c r="H118" s="68"/>
      <c r="I118" s="69"/>
      <c r="J118" s="69"/>
      <c r="K118" s="34"/>
      <c r="L118" s="75">
        <v>118</v>
      </c>
      <c r="M118" s="75"/>
      <c r="N118" s="71"/>
      <c r="O118" s="77" t="s">
        <v>214</v>
      </c>
      <c r="P118" s="79">
        <v>43635.47445601852</v>
      </c>
      <c r="Q118" s="77" t="s">
        <v>1033</v>
      </c>
      <c r="R118" s="77"/>
      <c r="S118" s="77"/>
      <c r="T118" s="77" t="s">
        <v>1850</v>
      </c>
      <c r="U118" s="79">
        <v>43635.47445601852</v>
      </c>
      <c r="V118" s="80" t="s">
        <v>1956</v>
      </c>
      <c r="W118" s="77"/>
      <c r="X118" s="77"/>
      <c r="Y118" s="83" t="s">
        <v>3096</v>
      </c>
      <c r="Z118" s="122"/>
      <c r="AA118" s="48"/>
      <c r="AB118" s="49"/>
      <c r="AC118" s="48"/>
      <c r="AD118" s="49"/>
      <c r="AE118" s="48"/>
      <c r="AF118" s="49"/>
      <c r="AG118" s="48"/>
      <c r="AH118" s="49"/>
      <c r="AI118" s="48"/>
    </row>
    <row r="119" spans="1:35" ht="15">
      <c r="A119" s="63" t="s">
        <v>678</v>
      </c>
      <c r="B119" s="63" t="s">
        <v>945</v>
      </c>
      <c r="C119" s="64"/>
      <c r="D119" s="65"/>
      <c r="E119" s="66"/>
      <c r="F119" s="67"/>
      <c r="G119" s="64"/>
      <c r="H119" s="68"/>
      <c r="I119" s="69"/>
      <c r="J119" s="69"/>
      <c r="K119" s="34"/>
      <c r="L119" s="75">
        <v>119</v>
      </c>
      <c r="M119" s="75"/>
      <c r="N119" s="71"/>
      <c r="O119" s="77" t="s">
        <v>214</v>
      </c>
      <c r="P119" s="79">
        <v>43635.47545138889</v>
      </c>
      <c r="Q119" s="77" t="s">
        <v>1038</v>
      </c>
      <c r="R119" s="77"/>
      <c r="S119" s="77"/>
      <c r="T119" s="77"/>
      <c r="U119" s="79">
        <v>43635.47545138889</v>
      </c>
      <c r="V119" s="80" t="s">
        <v>1957</v>
      </c>
      <c r="W119" s="77"/>
      <c r="X119" s="77"/>
      <c r="Y119" s="83" t="s">
        <v>3097</v>
      </c>
      <c r="Z119" s="123" t="s">
        <v>4160</v>
      </c>
      <c r="AA119" s="48"/>
      <c r="AB119" s="49"/>
      <c r="AC119" s="48"/>
      <c r="AD119" s="49"/>
      <c r="AE119" s="48"/>
      <c r="AF119" s="49"/>
      <c r="AG119" s="48"/>
      <c r="AH119" s="49"/>
      <c r="AI119" s="48"/>
    </row>
    <row r="120" spans="1:35" ht="15">
      <c r="A120" s="63" t="s">
        <v>678</v>
      </c>
      <c r="B120" s="63" t="s">
        <v>202</v>
      </c>
      <c r="C120" s="64"/>
      <c r="D120" s="65"/>
      <c r="E120" s="66"/>
      <c r="F120" s="67"/>
      <c r="G120" s="64"/>
      <c r="H120" s="68"/>
      <c r="I120" s="69"/>
      <c r="J120" s="69"/>
      <c r="K120" s="34"/>
      <c r="L120" s="75">
        <v>120</v>
      </c>
      <c r="M120" s="75"/>
      <c r="N120" s="71"/>
      <c r="O120" s="77" t="s">
        <v>215</v>
      </c>
      <c r="P120" s="79">
        <v>43635.47545138889</v>
      </c>
      <c r="Q120" s="77" t="s">
        <v>1038</v>
      </c>
      <c r="R120" s="77"/>
      <c r="S120" s="77"/>
      <c r="T120" s="77"/>
      <c r="U120" s="79">
        <v>43635.47545138889</v>
      </c>
      <c r="V120" s="80" t="s">
        <v>1957</v>
      </c>
      <c r="W120" s="77"/>
      <c r="X120" s="77"/>
      <c r="Y120" s="83" t="s">
        <v>3097</v>
      </c>
      <c r="Z120" s="123" t="s">
        <v>4160</v>
      </c>
      <c r="AA120" s="48"/>
      <c r="AB120" s="49"/>
      <c r="AC120" s="48"/>
      <c r="AD120" s="49"/>
      <c r="AE120" s="48"/>
      <c r="AF120" s="49"/>
      <c r="AG120" s="48"/>
      <c r="AH120" s="49"/>
      <c r="AI120" s="48"/>
    </row>
    <row r="121" spans="1:35" ht="15">
      <c r="A121" s="63" t="s">
        <v>679</v>
      </c>
      <c r="B121" s="63" t="s">
        <v>202</v>
      </c>
      <c r="C121" s="64"/>
      <c r="D121" s="65"/>
      <c r="E121" s="66"/>
      <c r="F121" s="67"/>
      <c r="G121" s="64"/>
      <c r="H121" s="68"/>
      <c r="I121" s="69"/>
      <c r="J121" s="69"/>
      <c r="K121" s="34"/>
      <c r="L121" s="75">
        <v>121</v>
      </c>
      <c r="M121" s="75"/>
      <c r="N121" s="71"/>
      <c r="O121" s="77" t="s">
        <v>214</v>
      </c>
      <c r="P121" s="79">
        <v>43635.510150462964</v>
      </c>
      <c r="Q121" s="77" t="s">
        <v>1039</v>
      </c>
      <c r="R121" s="77"/>
      <c r="S121" s="77"/>
      <c r="T121" s="77" t="s">
        <v>227</v>
      </c>
      <c r="U121" s="79">
        <v>43635.510150462964</v>
      </c>
      <c r="V121" s="80" t="s">
        <v>1958</v>
      </c>
      <c r="W121" s="77"/>
      <c r="X121" s="77"/>
      <c r="Y121" s="83" t="s">
        <v>3098</v>
      </c>
      <c r="Z121" s="122"/>
      <c r="AA121" s="48"/>
      <c r="AB121" s="49"/>
      <c r="AC121" s="48"/>
      <c r="AD121" s="49"/>
      <c r="AE121" s="48"/>
      <c r="AF121" s="49"/>
      <c r="AG121" s="48"/>
      <c r="AH121" s="49"/>
      <c r="AI121" s="48"/>
    </row>
    <row r="122" spans="1:35" ht="15">
      <c r="A122" s="63" t="s">
        <v>680</v>
      </c>
      <c r="B122" s="63" t="s">
        <v>202</v>
      </c>
      <c r="C122" s="64"/>
      <c r="D122" s="65"/>
      <c r="E122" s="66"/>
      <c r="F122" s="67"/>
      <c r="G122" s="64"/>
      <c r="H122" s="68"/>
      <c r="I122" s="69"/>
      <c r="J122" s="69"/>
      <c r="K122" s="34"/>
      <c r="L122" s="75">
        <v>122</v>
      </c>
      <c r="M122" s="75"/>
      <c r="N122" s="71"/>
      <c r="O122" s="77" t="s">
        <v>214</v>
      </c>
      <c r="P122" s="79">
        <v>43634.67400462963</v>
      </c>
      <c r="Q122" s="77" t="s">
        <v>1040</v>
      </c>
      <c r="R122" s="77"/>
      <c r="S122" s="77"/>
      <c r="T122" s="77" t="s">
        <v>1851</v>
      </c>
      <c r="U122" s="79">
        <v>43634.67400462963</v>
      </c>
      <c r="V122" s="80" t="s">
        <v>1959</v>
      </c>
      <c r="W122" s="77"/>
      <c r="X122" s="77"/>
      <c r="Y122" s="83" t="s">
        <v>3099</v>
      </c>
      <c r="Z122" s="122"/>
      <c r="AA122" s="48"/>
      <c r="AB122" s="49"/>
      <c r="AC122" s="48"/>
      <c r="AD122" s="49"/>
      <c r="AE122" s="48"/>
      <c r="AF122" s="49"/>
      <c r="AG122" s="48"/>
      <c r="AH122" s="49"/>
      <c r="AI122" s="48"/>
    </row>
    <row r="123" spans="1:35" ht="15">
      <c r="A123" s="63" t="s">
        <v>680</v>
      </c>
      <c r="B123" s="63" t="s">
        <v>784</v>
      </c>
      <c r="C123" s="64"/>
      <c r="D123" s="65"/>
      <c r="E123" s="66"/>
      <c r="F123" s="67"/>
      <c r="G123" s="64"/>
      <c r="H123" s="68"/>
      <c r="I123" s="69"/>
      <c r="J123" s="69"/>
      <c r="K123" s="34"/>
      <c r="L123" s="75">
        <v>123</v>
      </c>
      <c r="M123" s="75"/>
      <c r="N123" s="71"/>
      <c r="O123" s="77" t="s">
        <v>214</v>
      </c>
      <c r="P123" s="79">
        <v>43635.532546296294</v>
      </c>
      <c r="Q123" s="77" t="s">
        <v>1041</v>
      </c>
      <c r="R123" s="80" t="s">
        <v>1738</v>
      </c>
      <c r="S123" s="77" t="s">
        <v>225</v>
      </c>
      <c r="T123" s="77" t="s">
        <v>228</v>
      </c>
      <c r="U123" s="79">
        <v>43635.532546296294</v>
      </c>
      <c r="V123" s="80" t="s">
        <v>1960</v>
      </c>
      <c r="W123" s="77"/>
      <c r="X123" s="77"/>
      <c r="Y123" s="83" t="s">
        <v>3100</v>
      </c>
      <c r="Z123" s="122"/>
      <c r="AA123" s="48"/>
      <c r="AB123" s="49"/>
      <c r="AC123" s="48"/>
      <c r="AD123" s="49"/>
      <c r="AE123" s="48"/>
      <c r="AF123" s="49"/>
      <c r="AG123" s="48"/>
      <c r="AH123" s="49"/>
      <c r="AI123" s="48"/>
    </row>
    <row r="124" spans="1:35" ht="15">
      <c r="A124" s="63" t="s">
        <v>681</v>
      </c>
      <c r="B124" s="63" t="s">
        <v>202</v>
      </c>
      <c r="C124" s="64"/>
      <c r="D124" s="65"/>
      <c r="E124" s="66"/>
      <c r="F124" s="67"/>
      <c r="G124" s="64"/>
      <c r="H124" s="68"/>
      <c r="I124" s="69"/>
      <c r="J124" s="69"/>
      <c r="K124" s="34"/>
      <c r="L124" s="75">
        <v>124</v>
      </c>
      <c r="M124" s="75"/>
      <c r="N124" s="71"/>
      <c r="O124" s="77" t="s">
        <v>214</v>
      </c>
      <c r="P124" s="79">
        <v>43635.59391203704</v>
      </c>
      <c r="Q124" s="77" t="s">
        <v>1042</v>
      </c>
      <c r="R124" s="77"/>
      <c r="S124" s="77"/>
      <c r="T124" s="77"/>
      <c r="U124" s="79">
        <v>43635.59391203704</v>
      </c>
      <c r="V124" s="80" t="s">
        <v>1961</v>
      </c>
      <c r="W124" s="77"/>
      <c r="X124" s="77"/>
      <c r="Y124" s="83" t="s">
        <v>3101</v>
      </c>
      <c r="Z124" s="122"/>
      <c r="AA124" s="48"/>
      <c r="AB124" s="49"/>
      <c r="AC124" s="48"/>
      <c r="AD124" s="49"/>
      <c r="AE124" s="48"/>
      <c r="AF124" s="49"/>
      <c r="AG124" s="48"/>
      <c r="AH124" s="49"/>
      <c r="AI124" s="48"/>
    </row>
    <row r="125" spans="1:35" ht="15">
      <c r="A125" s="63" t="s">
        <v>682</v>
      </c>
      <c r="B125" s="63" t="s">
        <v>202</v>
      </c>
      <c r="C125" s="64"/>
      <c r="D125" s="65"/>
      <c r="E125" s="66"/>
      <c r="F125" s="67"/>
      <c r="G125" s="64"/>
      <c r="H125" s="68"/>
      <c r="I125" s="69"/>
      <c r="J125" s="69"/>
      <c r="K125" s="34"/>
      <c r="L125" s="75">
        <v>125</v>
      </c>
      <c r="M125" s="75"/>
      <c r="N125" s="71"/>
      <c r="O125" s="77" t="s">
        <v>214</v>
      </c>
      <c r="P125" s="79">
        <v>43635.596134259256</v>
      </c>
      <c r="Q125" s="77" t="s">
        <v>1043</v>
      </c>
      <c r="R125" s="80" t="s">
        <v>1739</v>
      </c>
      <c r="S125" s="77" t="s">
        <v>225</v>
      </c>
      <c r="T125" s="77"/>
      <c r="U125" s="79">
        <v>43635.596134259256</v>
      </c>
      <c r="V125" s="80" t="s">
        <v>1962</v>
      </c>
      <c r="W125" s="77"/>
      <c r="X125" s="77"/>
      <c r="Y125" s="83" t="s">
        <v>3102</v>
      </c>
      <c r="Z125" s="122"/>
      <c r="AA125" s="48"/>
      <c r="AB125" s="49"/>
      <c r="AC125" s="48"/>
      <c r="AD125" s="49"/>
      <c r="AE125" s="48"/>
      <c r="AF125" s="49"/>
      <c r="AG125" s="48"/>
      <c r="AH125" s="49"/>
      <c r="AI125" s="48"/>
    </row>
    <row r="126" spans="1:35" ht="15">
      <c r="A126" s="63" t="s">
        <v>683</v>
      </c>
      <c r="B126" s="63" t="s">
        <v>202</v>
      </c>
      <c r="C126" s="64"/>
      <c r="D126" s="65"/>
      <c r="E126" s="66"/>
      <c r="F126" s="67"/>
      <c r="G126" s="64"/>
      <c r="H126" s="68"/>
      <c r="I126" s="69"/>
      <c r="J126" s="69"/>
      <c r="K126" s="34"/>
      <c r="L126" s="75">
        <v>126</v>
      </c>
      <c r="M126" s="75"/>
      <c r="N126" s="71"/>
      <c r="O126" s="77" t="s">
        <v>214</v>
      </c>
      <c r="P126" s="79">
        <v>43635.60482638889</v>
      </c>
      <c r="Q126" s="77" t="s">
        <v>1044</v>
      </c>
      <c r="R126" s="77"/>
      <c r="S126" s="77"/>
      <c r="T126" s="77"/>
      <c r="U126" s="79">
        <v>43635.60482638889</v>
      </c>
      <c r="V126" s="80" t="s">
        <v>1963</v>
      </c>
      <c r="W126" s="77"/>
      <c r="X126" s="77"/>
      <c r="Y126" s="83" t="s">
        <v>3103</v>
      </c>
      <c r="Z126" s="122"/>
      <c r="AA126" s="48"/>
      <c r="AB126" s="49"/>
      <c r="AC126" s="48"/>
      <c r="AD126" s="49"/>
      <c r="AE126" s="48"/>
      <c r="AF126" s="49"/>
      <c r="AG126" s="48"/>
      <c r="AH126" s="49"/>
      <c r="AI126" s="48"/>
    </row>
    <row r="127" spans="1:35" ht="15">
      <c r="A127" s="63" t="s">
        <v>684</v>
      </c>
      <c r="B127" s="63" t="s">
        <v>202</v>
      </c>
      <c r="C127" s="64"/>
      <c r="D127" s="65"/>
      <c r="E127" s="66"/>
      <c r="F127" s="67"/>
      <c r="G127" s="64"/>
      <c r="H127" s="68"/>
      <c r="I127" s="69"/>
      <c r="J127" s="69"/>
      <c r="K127" s="34"/>
      <c r="L127" s="75">
        <v>127</v>
      </c>
      <c r="M127" s="75"/>
      <c r="N127" s="71"/>
      <c r="O127" s="77" t="s">
        <v>214</v>
      </c>
      <c r="P127" s="79">
        <v>43635.608148148145</v>
      </c>
      <c r="Q127" s="77" t="s">
        <v>1045</v>
      </c>
      <c r="R127" s="77"/>
      <c r="S127" s="77"/>
      <c r="T127" s="77"/>
      <c r="U127" s="79">
        <v>43635.608148148145</v>
      </c>
      <c r="V127" s="80" t="s">
        <v>1964</v>
      </c>
      <c r="W127" s="77"/>
      <c r="X127" s="77"/>
      <c r="Y127" s="83" t="s">
        <v>3104</v>
      </c>
      <c r="Z127" s="122"/>
      <c r="AA127" s="48"/>
      <c r="AB127" s="49"/>
      <c r="AC127" s="48"/>
      <c r="AD127" s="49"/>
      <c r="AE127" s="48"/>
      <c r="AF127" s="49"/>
      <c r="AG127" s="48"/>
      <c r="AH127" s="49"/>
      <c r="AI127" s="48"/>
    </row>
    <row r="128" spans="1:35" ht="15">
      <c r="A128" s="63" t="s">
        <v>685</v>
      </c>
      <c r="B128" s="63" t="s">
        <v>202</v>
      </c>
      <c r="C128" s="64"/>
      <c r="D128" s="65"/>
      <c r="E128" s="66"/>
      <c r="F128" s="67"/>
      <c r="G128" s="64"/>
      <c r="H128" s="68"/>
      <c r="I128" s="69"/>
      <c r="J128" s="69"/>
      <c r="K128" s="34"/>
      <c r="L128" s="75">
        <v>128</v>
      </c>
      <c r="M128" s="75"/>
      <c r="N128" s="71"/>
      <c r="O128" s="77" t="s">
        <v>214</v>
      </c>
      <c r="P128" s="79">
        <v>43635.67259259259</v>
      </c>
      <c r="Q128" s="77" t="s">
        <v>1046</v>
      </c>
      <c r="R128" s="77"/>
      <c r="S128" s="77"/>
      <c r="T128" s="77"/>
      <c r="U128" s="79">
        <v>43635.67259259259</v>
      </c>
      <c r="V128" s="80" t="s">
        <v>1965</v>
      </c>
      <c r="W128" s="77"/>
      <c r="X128" s="77"/>
      <c r="Y128" s="83" t="s">
        <v>3105</v>
      </c>
      <c r="Z128" s="123" t="s">
        <v>3505</v>
      </c>
      <c r="AA128" s="48"/>
      <c r="AB128" s="49"/>
      <c r="AC128" s="48"/>
      <c r="AD128" s="49"/>
      <c r="AE128" s="48"/>
      <c r="AF128" s="49"/>
      <c r="AG128" s="48"/>
      <c r="AH128" s="49"/>
      <c r="AI128" s="48"/>
    </row>
    <row r="129" spans="1:35" ht="15">
      <c r="A129" s="63" t="s">
        <v>685</v>
      </c>
      <c r="B129" s="63" t="s">
        <v>847</v>
      </c>
      <c r="C129" s="64"/>
      <c r="D129" s="65"/>
      <c r="E129" s="66"/>
      <c r="F129" s="67"/>
      <c r="G129" s="64"/>
      <c r="H129" s="68"/>
      <c r="I129" s="69"/>
      <c r="J129" s="69"/>
      <c r="K129" s="34"/>
      <c r="L129" s="75">
        <v>129</v>
      </c>
      <c r="M129" s="75"/>
      <c r="N129" s="71"/>
      <c r="O129" s="77" t="s">
        <v>215</v>
      </c>
      <c r="P129" s="79">
        <v>43635.67259259259</v>
      </c>
      <c r="Q129" s="77" t="s">
        <v>1046</v>
      </c>
      <c r="R129" s="77"/>
      <c r="S129" s="77"/>
      <c r="T129" s="77"/>
      <c r="U129" s="79">
        <v>43635.67259259259</v>
      </c>
      <c r="V129" s="80" t="s">
        <v>1965</v>
      </c>
      <c r="W129" s="77"/>
      <c r="X129" s="77"/>
      <c r="Y129" s="83" t="s">
        <v>3105</v>
      </c>
      <c r="Z129" s="123" t="s">
        <v>3505</v>
      </c>
      <c r="AA129" s="48"/>
      <c r="AB129" s="49"/>
      <c r="AC129" s="48"/>
      <c r="AD129" s="49"/>
      <c r="AE129" s="48"/>
      <c r="AF129" s="49"/>
      <c r="AG129" s="48"/>
      <c r="AH129" s="49"/>
      <c r="AI129" s="48"/>
    </row>
    <row r="130" spans="1:35" ht="15">
      <c r="A130" s="63" t="s">
        <v>686</v>
      </c>
      <c r="B130" s="63" t="s">
        <v>202</v>
      </c>
      <c r="C130" s="64"/>
      <c r="D130" s="65"/>
      <c r="E130" s="66"/>
      <c r="F130" s="67"/>
      <c r="G130" s="64"/>
      <c r="H130" s="68"/>
      <c r="I130" s="69"/>
      <c r="J130" s="69"/>
      <c r="K130" s="34"/>
      <c r="L130" s="75">
        <v>130</v>
      </c>
      <c r="M130" s="75"/>
      <c r="N130" s="71"/>
      <c r="O130" s="77" t="s">
        <v>214</v>
      </c>
      <c r="P130" s="79">
        <v>43635.722546296296</v>
      </c>
      <c r="Q130" s="77" t="s">
        <v>1047</v>
      </c>
      <c r="R130" s="77"/>
      <c r="S130" s="77"/>
      <c r="T130" s="77"/>
      <c r="U130" s="79">
        <v>43635.722546296296</v>
      </c>
      <c r="V130" s="80" t="s">
        <v>1966</v>
      </c>
      <c r="W130" s="77"/>
      <c r="X130" s="77"/>
      <c r="Y130" s="83" t="s">
        <v>3106</v>
      </c>
      <c r="Z130" s="123" t="s">
        <v>4161</v>
      </c>
      <c r="AA130" s="48"/>
      <c r="AB130" s="49"/>
      <c r="AC130" s="48"/>
      <c r="AD130" s="49"/>
      <c r="AE130" s="48"/>
      <c r="AF130" s="49"/>
      <c r="AG130" s="48"/>
      <c r="AH130" s="49"/>
      <c r="AI130" s="48"/>
    </row>
    <row r="131" spans="1:35" ht="15">
      <c r="A131" s="63" t="s">
        <v>686</v>
      </c>
      <c r="B131" s="63" t="s">
        <v>687</v>
      </c>
      <c r="C131" s="64"/>
      <c r="D131" s="65"/>
      <c r="E131" s="66"/>
      <c r="F131" s="67"/>
      <c r="G131" s="64"/>
      <c r="H131" s="68"/>
      <c r="I131" s="69"/>
      <c r="J131" s="69"/>
      <c r="K131" s="34"/>
      <c r="L131" s="75">
        <v>131</v>
      </c>
      <c r="M131" s="75"/>
      <c r="N131" s="71"/>
      <c r="O131" s="77" t="s">
        <v>215</v>
      </c>
      <c r="P131" s="79">
        <v>43635.722546296296</v>
      </c>
      <c r="Q131" s="77" t="s">
        <v>1047</v>
      </c>
      <c r="R131" s="77"/>
      <c r="S131" s="77"/>
      <c r="T131" s="77"/>
      <c r="U131" s="79">
        <v>43635.722546296296</v>
      </c>
      <c r="V131" s="80" t="s">
        <v>1966</v>
      </c>
      <c r="W131" s="77"/>
      <c r="X131" s="77"/>
      <c r="Y131" s="83" t="s">
        <v>3106</v>
      </c>
      <c r="Z131" s="123" t="s">
        <v>4161</v>
      </c>
      <c r="AA131" s="48"/>
      <c r="AB131" s="49"/>
      <c r="AC131" s="48"/>
      <c r="AD131" s="49"/>
      <c r="AE131" s="48"/>
      <c r="AF131" s="49"/>
      <c r="AG131" s="48"/>
      <c r="AH131" s="49"/>
      <c r="AI131" s="48"/>
    </row>
    <row r="132" spans="1:35" ht="15">
      <c r="A132" s="63" t="s">
        <v>687</v>
      </c>
      <c r="B132" s="63" t="s">
        <v>686</v>
      </c>
      <c r="C132" s="64"/>
      <c r="D132" s="65"/>
      <c r="E132" s="66"/>
      <c r="F132" s="67"/>
      <c r="G132" s="64"/>
      <c r="H132" s="68"/>
      <c r="I132" s="69"/>
      <c r="J132" s="69"/>
      <c r="K132" s="34"/>
      <c r="L132" s="75">
        <v>132</v>
      </c>
      <c r="M132" s="75"/>
      <c r="N132" s="71"/>
      <c r="O132" s="77" t="s">
        <v>215</v>
      </c>
      <c r="P132" s="79">
        <v>43635.757581018515</v>
      </c>
      <c r="Q132" s="77" t="s">
        <v>1048</v>
      </c>
      <c r="R132" s="77"/>
      <c r="S132" s="77"/>
      <c r="T132" s="77"/>
      <c r="U132" s="79">
        <v>43635.757581018515</v>
      </c>
      <c r="V132" s="80" t="s">
        <v>1967</v>
      </c>
      <c r="W132" s="77"/>
      <c r="X132" s="77"/>
      <c r="Y132" s="83" t="s">
        <v>3107</v>
      </c>
      <c r="Z132" s="123" t="s">
        <v>3106</v>
      </c>
      <c r="AA132" s="48"/>
      <c r="AB132" s="49"/>
      <c r="AC132" s="48"/>
      <c r="AD132" s="49"/>
      <c r="AE132" s="48"/>
      <c r="AF132" s="49"/>
      <c r="AG132" s="48"/>
      <c r="AH132" s="49"/>
      <c r="AI132" s="48"/>
    </row>
    <row r="133" spans="1:35" ht="15">
      <c r="A133" s="63" t="s">
        <v>687</v>
      </c>
      <c r="B133" s="63" t="s">
        <v>202</v>
      </c>
      <c r="C133" s="64"/>
      <c r="D133" s="65"/>
      <c r="E133" s="66"/>
      <c r="F133" s="67"/>
      <c r="G133" s="64"/>
      <c r="H133" s="68"/>
      <c r="I133" s="69"/>
      <c r="J133" s="69"/>
      <c r="K133" s="34"/>
      <c r="L133" s="75">
        <v>133</v>
      </c>
      <c r="M133" s="75"/>
      <c r="N133" s="71"/>
      <c r="O133" s="77" t="s">
        <v>214</v>
      </c>
      <c r="P133" s="79">
        <v>43635.26997685185</v>
      </c>
      <c r="Q133" s="77" t="s">
        <v>1049</v>
      </c>
      <c r="R133" s="77"/>
      <c r="S133" s="77"/>
      <c r="T133" s="77"/>
      <c r="U133" s="79">
        <v>43635.26997685185</v>
      </c>
      <c r="V133" s="80" t="s">
        <v>1968</v>
      </c>
      <c r="W133" s="77"/>
      <c r="X133" s="77"/>
      <c r="Y133" s="83" t="s">
        <v>3108</v>
      </c>
      <c r="Z133" s="122"/>
      <c r="AA133" s="48"/>
      <c r="AB133" s="49"/>
      <c r="AC133" s="48"/>
      <c r="AD133" s="49"/>
      <c r="AE133" s="48"/>
      <c r="AF133" s="49"/>
      <c r="AG133" s="48"/>
      <c r="AH133" s="49"/>
      <c r="AI133" s="48"/>
    </row>
    <row r="134" spans="1:35" ht="15">
      <c r="A134" s="63" t="s">
        <v>687</v>
      </c>
      <c r="B134" s="63" t="s">
        <v>202</v>
      </c>
      <c r="C134" s="64"/>
      <c r="D134" s="65"/>
      <c r="E134" s="66"/>
      <c r="F134" s="67"/>
      <c r="G134" s="64"/>
      <c r="H134" s="68"/>
      <c r="I134" s="69"/>
      <c r="J134" s="69"/>
      <c r="K134" s="34"/>
      <c r="L134" s="75">
        <v>134</v>
      </c>
      <c r="M134" s="75"/>
      <c r="N134" s="71"/>
      <c r="O134" s="77" t="s">
        <v>214</v>
      </c>
      <c r="P134" s="79">
        <v>43635.757581018515</v>
      </c>
      <c r="Q134" s="77" t="s">
        <v>1048</v>
      </c>
      <c r="R134" s="77"/>
      <c r="S134" s="77"/>
      <c r="T134" s="77"/>
      <c r="U134" s="79">
        <v>43635.757581018515</v>
      </c>
      <c r="V134" s="80" t="s">
        <v>1967</v>
      </c>
      <c r="W134" s="77"/>
      <c r="X134" s="77"/>
      <c r="Y134" s="83" t="s">
        <v>3107</v>
      </c>
      <c r="Z134" s="123" t="s">
        <v>3106</v>
      </c>
      <c r="AA134" s="48"/>
      <c r="AB134" s="49"/>
      <c r="AC134" s="48"/>
      <c r="AD134" s="49"/>
      <c r="AE134" s="48"/>
      <c r="AF134" s="49"/>
      <c r="AG134" s="48"/>
      <c r="AH134" s="49"/>
      <c r="AI134" s="48"/>
    </row>
    <row r="135" spans="1:35" ht="15">
      <c r="A135" s="63" t="s">
        <v>688</v>
      </c>
      <c r="B135" s="63" t="s">
        <v>202</v>
      </c>
      <c r="C135" s="64"/>
      <c r="D135" s="65"/>
      <c r="E135" s="66"/>
      <c r="F135" s="67"/>
      <c r="G135" s="64"/>
      <c r="H135" s="68"/>
      <c r="I135" s="69"/>
      <c r="J135" s="69"/>
      <c r="K135" s="34"/>
      <c r="L135" s="75">
        <v>135</v>
      </c>
      <c r="M135" s="75"/>
      <c r="N135" s="71"/>
      <c r="O135" s="77" t="s">
        <v>215</v>
      </c>
      <c r="P135" s="79">
        <v>43635.77724537037</v>
      </c>
      <c r="Q135" s="77" t="s">
        <v>1050</v>
      </c>
      <c r="R135" s="77"/>
      <c r="S135" s="77"/>
      <c r="T135" s="77"/>
      <c r="U135" s="79">
        <v>43635.77724537037</v>
      </c>
      <c r="V135" s="80" t="s">
        <v>1969</v>
      </c>
      <c r="W135" s="77"/>
      <c r="X135" s="77"/>
      <c r="Y135" s="83" t="s">
        <v>3109</v>
      </c>
      <c r="Z135" s="122"/>
      <c r="AA135" s="48"/>
      <c r="AB135" s="49"/>
      <c r="AC135" s="48"/>
      <c r="AD135" s="49"/>
      <c r="AE135" s="48"/>
      <c r="AF135" s="49"/>
      <c r="AG135" s="48"/>
      <c r="AH135" s="49"/>
      <c r="AI135" s="48"/>
    </row>
    <row r="136" spans="1:35" ht="15">
      <c r="A136" s="63" t="s">
        <v>689</v>
      </c>
      <c r="B136" s="63" t="s">
        <v>202</v>
      </c>
      <c r="C136" s="64"/>
      <c r="D136" s="65"/>
      <c r="E136" s="66"/>
      <c r="F136" s="67"/>
      <c r="G136" s="64"/>
      <c r="H136" s="68"/>
      <c r="I136" s="69"/>
      <c r="J136" s="69"/>
      <c r="K136" s="34"/>
      <c r="L136" s="75">
        <v>136</v>
      </c>
      <c r="M136" s="75"/>
      <c r="N136" s="71"/>
      <c r="O136" s="77" t="s">
        <v>214</v>
      </c>
      <c r="P136" s="79">
        <v>43635.790034722224</v>
      </c>
      <c r="Q136" s="77" t="s">
        <v>1051</v>
      </c>
      <c r="R136" s="77"/>
      <c r="S136" s="77"/>
      <c r="T136" s="77"/>
      <c r="U136" s="79">
        <v>43635.790034722224</v>
      </c>
      <c r="V136" s="80" t="s">
        <v>1970</v>
      </c>
      <c r="W136" s="77"/>
      <c r="X136" s="77"/>
      <c r="Y136" s="83" t="s">
        <v>3110</v>
      </c>
      <c r="Z136" s="123" t="s">
        <v>3344</v>
      </c>
      <c r="AA136" s="48"/>
      <c r="AB136" s="49"/>
      <c r="AC136" s="48"/>
      <c r="AD136" s="49"/>
      <c r="AE136" s="48"/>
      <c r="AF136" s="49"/>
      <c r="AG136" s="48"/>
      <c r="AH136" s="49"/>
      <c r="AI136" s="48"/>
    </row>
    <row r="137" spans="1:35" ht="15">
      <c r="A137" s="63" t="s">
        <v>689</v>
      </c>
      <c r="B137" s="63" t="s">
        <v>799</v>
      </c>
      <c r="C137" s="64"/>
      <c r="D137" s="65"/>
      <c r="E137" s="66"/>
      <c r="F137" s="67"/>
      <c r="G137" s="64"/>
      <c r="H137" s="68"/>
      <c r="I137" s="69"/>
      <c r="J137" s="69"/>
      <c r="K137" s="34"/>
      <c r="L137" s="75">
        <v>137</v>
      </c>
      <c r="M137" s="75"/>
      <c r="N137" s="71"/>
      <c r="O137" s="77" t="s">
        <v>215</v>
      </c>
      <c r="P137" s="79">
        <v>43635.790034722224</v>
      </c>
      <c r="Q137" s="77" t="s">
        <v>1051</v>
      </c>
      <c r="R137" s="77"/>
      <c r="S137" s="77"/>
      <c r="T137" s="77"/>
      <c r="U137" s="79">
        <v>43635.790034722224</v>
      </c>
      <c r="V137" s="80" t="s">
        <v>1970</v>
      </c>
      <c r="W137" s="77"/>
      <c r="X137" s="77"/>
      <c r="Y137" s="83" t="s">
        <v>3110</v>
      </c>
      <c r="Z137" s="123" t="s">
        <v>3344</v>
      </c>
      <c r="AA137" s="48"/>
      <c r="AB137" s="49"/>
      <c r="AC137" s="48"/>
      <c r="AD137" s="49"/>
      <c r="AE137" s="48"/>
      <c r="AF137" s="49"/>
      <c r="AG137" s="48"/>
      <c r="AH137" s="49"/>
      <c r="AI137" s="48"/>
    </row>
    <row r="138" spans="1:35" ht="15">
      <c r="A138" s="63" t="s">
        <v>206</v>
      </c>
      <c r="B138" s="63" t="s">
        <v>192</v>
      </c>
      <c r="C138" s="64"/>
      <c r="D138" s="65"/>
      <c r="E138" s="66"/>
      <c r="F138" s="67"/>
      <c r="G138" s="64"/>
      <c r="H138" s="68"/>
      <c r="I138" s="69"/>
      <c r="J138" s="69"/>
      <c r="K138" s="34"/>
      <c r="L138" s="75">
        <v>138</v>
      </c>
      <c r="M138" s="75"/>
      <c r="N138" s="71"/>
      <c r="O138" s="77" t="s">
        <v>214</v>
      </c>
      <c r="P138" s="79">
        <v>43635.80469907408</v>
      </c>
      <c r="Q138" s="77" t="s">
        <v>1052</v>
      </c>
      <c r="R138" s="80" t="s">
        <v>1740</v>
      </c>
      <c r="S138" s="77" t="s">
        <v>225</v>
      </c>
      <c r="T138" s="77"/>
      <c r="U138" s="79">
        <v>43635.80469907408</v>
      </c>
      <c r="V138" s="80" t="s">
        <v>1971</v>
      </c>
      <c r="W138" s="77"/>
      <c r="X138" s="77"/>
      <c r="Y138" s="83" t="s">
        <v>3111</v>
      </c>
      <c r="Z138" s="123" t="s">
        <v>244</v>
      </c>
      <c r="AA138" s="48"/>
      <c r="AB138" s="49"/>
      <c r="AC138" s="48"/>
      <c r="AD138" s="49"/>
      <c r="AE138" s="48"/>
      <c r="AF138" s="49"/>
      <c r="AG138" s="48"/>
      <c r="AH138" s="49"/>
      <c r="AI138" s="48"/>
    </row>
    <row r="139" spans="1:35" ht="15">
      <c r="A139" s="63" t="s">
        <v>206</v>
      </c>
      <c r="B139" s="63" t="s">
        <v>204</v>
      </c>
      <c r="C139" s="64"/>
      <c r="D139" s="65"/>
      <c r="E139" s="66"/>
      <c r="F139" s="67"/>
      <c r="G139" s="64"/>
      <c r="H139" s="68"/>
      <c r="I139" s="69"/>
      <c r="J139" s="69"/>
      <c r="K139" s="34"/>
      <c r="L139" s="75">
        <v>139</v>
      </c>
      <c r="M139" s="75"/>
      <c r="N139" s="71"/>
      <c r="O139" s="77" t="s">
        <v>214</v>
      </c>
      <c r="P139" s="79">
        <v>43635.80469907408</v>
      </c>
      <c r="Q139" s="77" t="s">
        <v>1052</v>
      </c>
      <c r="R139" s="80" t="s">
        <v>1740</v>
      </c>
      <c r="S139" s="77" t="s">
        <v>225</v>
      </c>
      <c r="T139" s="77"/>
      <c r="U139" s="79">
        <v>43635.80469907408</v>
      </c>
      <c r="V139" s="80" t="s">
        <v>1971</v>
      </c>
      <c r="W139" s="77"/>
      <c r="X139" s="77"/>
      <c r="Y139" s="83" t="s">
        <v>3111</v>
      </c>
      <c r="Z139" s="123" t="s">
        <v>244</v>
      </c>
      <c r="AA139" s="48"/>
      <c r="AB139" s="49"/>
      <c r="AC139" s="48"/>
      <c r="AD139" s="49"/>
      <c r="AE139" s="48"/>
      <c r="AF139" s="49"/>
      <c r="AG139" s="48"/>
      <c r="AH139" s="49"/>
      <c r="AI139" s="48"/>
    </row>
    <row r="140" spans="1:35" ht="15">
      <c r="A140" s="63" t="s">
        <v>206</v>
      </c>
      <c r="B140" s="63" t="s">
        <v>205</v>
      </c>
      <c r="C140" s="64"/>
      <c r="D140" s="65"/>
      <c r="E140" s="66"/>
      <c r="F140" s="67"/>
      <c r="G140" s="64"/>
      <c r="H140" s="68"/>
      <c r="I140" s="69"/>
      <c r="J140" s="69"/>
      <c r="K140" s="34"/>
      <c r="L140" s="75">
        <v>140</v>
      </c>
      <c r="M140" s="75"/>
      <c r="N140" s="71"/>
      <c r="O140" s="77" t="s">
        <v>214</v>
      </c>
      <c r="P140" s="79">
        <v>43635.80469907408</v>
      </c>
      <c r="Q140" s="77" t="s">
        <v>1052</v>
      </c>
      <c r="R140" s="80" t="s">
        <v>1740</v>
      </c>
      <c r="S140" s="77" t="s">
        <v>225</v>
      </c>
      <c r="T140" s="77"/>
      <c r="U140" s="79">
        <v>43635.80469907408</v>
      </c>
      <c r="V140" s="80" t="s">
        <v>1971</v>
      </c>
      <c r="W140" s="77"/>
      <c r="X140" s="77"/>
      <c r="Y140" s="83" t="s">
        <v>3111</v>
      </c>
      <c r="Z140" s="123" t="s">
        <v>244</v>
      </c>
      <c r="AA140" s="48"/>
      <c r="AB140" s="49"/>
      <c r="AC140" s="48"/>
      <c r="AD140" s="49"/>
      <c r="AE140" s="48"/>
      <c r="AF140" s="49"/>
      <c r="AG140" s="48"/>
      <c r="AH140" s="49"/>
      <c r="AI140" s="48"/>
    </row>
    <row r="141" spans="1:35" ht="15">
      <c r="A141" s="63" t="s">
        <v>207</v>
      </c>
      <c r="B141" s="63" t="s">
        <v>202</v>
      </c>
      <c r="C141" s="64"/>
      <c r="D141" s="65"/>
      <c r="E141" s="66"/>
      <c r="F141" s="67"/>
      <c r="G141" s="64"/>
      <c r="H141" s="68"/>
      <c r="I141" s="69"/>
      <c r="J141" s="69"/>
      <c r="K141" s="34"/>
      <c r="L141" s="75">
        <v>141</v>
      </c>
      <c r="M141" s="75"/>
      <c r="N141" s="71"/>
      <c r="O141" s="77" t="s">
        <v>214</v>
      </c>
      <c r="P141" s="79">
        <v>43635.78938657408</v>
      </c>
      <c r="Q141" s="77" t="s">
        <v>1053</v>
      </c>
      <c r="R141" s="77"/>
      <c r="S141" s="77"/>
      <c r="T141" s="77" t="s">
        <v>1852</v>
      </c>
      <c r="U141" s="79">
        <v>43635.78938657408</v>
      </c>
      <c r="V141" s="80" t="s">
        <v>1972</v>
      </c>
      <c r="W141" s="77"/>
      <c r="X141" s="77"/>
      <c r="Y141" s="83" t="s">
        <v>3112</v>
      </c>
      <c r="Z141" s="122"/>
      <c r="AA141" s="48"/>
      <c r="AB141" s="49"/>
      <c r="AC141" s="48"/>
      <c r="AD141" s="49"/>
      <c r="AE141" s="48"/>
      <c r="AF141" s="49"/>
      <c r="AG141" s="48"/>
      <c r="AH141" s="49"/>
      <c r="AI141" s="48"/>
    </row>
    <row r="142" spans="1:35" ht="15">
      <c r="A142" s="63" t="s">
        <v>206</v>
      </c>
      <c r="B142" s="63" t="s">
        <v>207</v>
      </c>
      <c r="C142" s="64"/>
      <c r="D142" s="65"/>
      <c r="E142" s="66"/>
      <c r="F142" s="67"/>
      <c r="G142" s="64"/>
      <c r="H142" s="68"/>
      <c r="I142" s="69"/>
      <c r="J142" s="69"/>
      <c r="K142" s="34"/>
      <c r="L142" s="75">
        <v>142</v>
      </c>
      <c r="M142" s="75"/>
      <c r="N142" s="71"/>
      <c r="O142" s="77" t="s">
        <v>214</v>
      </c>
      <c r="P142" s="79">
        <v>43635.80469907408</v>
      </c>
      <c r="Q142" s="77" t="s">
        <v>1052</v>
      </c>
      <c r="R142" s="80" t="s">
        <v>1740</v>
      </c>
      <c r="S142" s="77" t="s">
        <v>225</v>
      </c>
      <c r="T142" s="77"/>
      <c r="U142" s="79">
        <v>43635.80469907408</v>
      </c>
      <c r="V142" s="80" t="s">
        <v>1971</v>
      </c>
      <c r="W142" s="77"/>
      <c r="X142" s="77"/>
      <c r="Y142" s="83" t="s">
        <v>3111</v>
      </c>
      <c r="Z142" s="123" t="s">
        <v>244</v>
      </c>
      <c r="AA142" s="48"/>
      <c r="AB142" s="49"/>
      <c r="AC142" s="48"/>
      <c r="AD142" s="49"/>
      <c r="AE142" s="48"/>
      <c r="AF142" s="49"/>
      <c r="AG142" s="48"/>
      <c r="AH142" s="49"/>
      <c r="AI142" s="48"/>
    </row>
    <row r="143" spans="1:35" ht="15">
      <c r="A143" s="63" t="s">
        <v>206</v>
      </c>
      <c r="B143" s="63" t="s">
        <v>208</v>
      </c>
      <c r="C143" s="64"/>
      <c r="D143" s="65"/>
      <c r="E143" s="66"/>
      <c r="F143" s="67"/>
      <c r="G143" s="64"/>
      <c r="H143" s="68"/>
      <c r="I143" s="69"/>
      <c r="J143" s="69"/>
      <c r="K143" s="34"/>
      <c r="L143" s="75">
        <v>143</v>
      </c>
      <c r="M143" s="75"/>
      <c r="N143" s="71"/>
      <c r="O143" s="77" t="s">
        <v>215</v>
      </c>
      <c r="P143" s="79">
        <v>43635.80469907408</v>
      </c>
      <c r="Q143" s="77" t="s">
        <v>1052</v>
      </c>
      <c r="R143" s="80" t="s">
        <v>1740</v>
      </c>
      <c r="S143" s="77" t="s">
        <v>225</v>
      </c>
      <c r="T143" s="77"/>
      <c r="U143" s="79">
        <v>43635.80469907408</v>
      </c>
      <c r="V143" s="80" t="s">
        <v>1971</v>
      </c>
      <c r="W143" s="77"/>
      <c r="X143" s="77"/>
      <c r="Y143" s="83" t="s">
        <v>3111</v>
      </c>
      <c r="Z143" s="123" t="s">
        <v>244</v>
      </c>
      <c r="AA143" s="48"/>
      <c r="AB143" s="49"/>
      <c r="AC143" s="48"/>
      <c r="AD143" s="49"/>
      <c r="AE143" s="48"/>
      <c r="AF143" s="49"/>
      <c r="AG143" s="48"/>
      <c r="AH143" s="49"/>
      <c r="AI143" s="48"/>
    </row>
    <row r="144" spans="1:35" ht="15">
      <c r="A144" s="63" t="s">
        <v>206</v>
      </c>
      <c r="B144" s="63" t="s">
        <v>202</v>
      </c>
      <c r="C144" s="64"/>
      <c r="D144" s="65"/>
      <c r="E144" s="66"/>
      <c r="F144" s="67"/>
      <c r="G144" s="64"/>
      <c r="H144" s="68"/>
      <c r="I144" s="69"/>
      <c r="J144" s="69"/>
      <c r="K144" s="34"/>
      <c r="L144" s="75">
        <v>144</v>
      </c>
      <c r="M144" s="75"/>
      <c r="N144" s="71"/>
      <c r="O144" s="77" t="s">
        <v>214</v>
      </c>
      <c r="P144" s="79">
        <v>43635.789826388886</v>
      </c>
      <c r="Q144" s="77" t="s">
        <v>1054</v>
      </c>
      <c r="R144" s="80" t="s">
        <v>1741</v>
      </c>
      <c r="S144" s="77" t="s">
        <v>225</v>
      </c>
      <c r="T144" s="77"/>
      <c r="U144" s="79">
        <v>43635.789826388886</v>
      </c>
      <c r="V144" s="80" t="s">
        <v>1973</v>
      </c>
      <c r="W144" s="77"/>
      <c r="X144" s="77"/>
      <c r="Y144" s="83" t="s">
        <v>3113</v>
      </c>
      <c r="Z144" s="122"/>
      <c r="AA144" s="48"/>
      <c r="AB144" s="49"/>
      <c r="AC144" s="48"/>
      <c r="AD144" s="49"/>
      <c r="AE144" s="48"/>
      <c r="AF144" s="49"/>
      <c r="AG144" s="48"/>
      <c r="AH144" s="49"/>
      <c r="AI144" s="48"/>
    </row>
    <row r="145" spans="1:35" ht="15">
      <c r="A145" s="63" t="s">
        <v>690</v>
      </c>
      <c r="B145" s="63" t="s">
        <v>947</v>
      </c>
      <c r="C145" s="64"/>
      <c r="D145" s="65"/>
      <c r="E145" s="66"/>
      <c r="F145" s="67"/>
      <c r="G145" s="64"/>
      <c r="H145" s="68"/>
      <c r="I145" s="69"/>
      <c r="J145" s="69"/>
      <c r="K145" s="34"/>
      <c r="L145" s="75">
        <v>145</v>
      </c>
      <c r="M145" s="75"/>
      <c r="N145" s="71"/>
      <c r="O145" s="77" t="s">
        <v>215</v>
      </c>
      <c r="P145" s="79">
        <v>43635.845972222225</v>
      </c>
      <c r="Q145" s="77" t="s">
        <v>1055</v>
      </c>
      <c r="R145" s="77"/>
      <c r="S145" s="77"/>
      <c r="T145" s="77"/>
      <c r="U145" s="79">
        <v>43635.845972222225</v>
      </c>
      <c r="V145" s="80" t="s">
        <v>1974</v>
      </c>
      <c r="W145" s="77"/>
      <c r="X145" s="77"/>
      <c r="Y145" s="83" t="s">
        <v>3114</v>
      </c>
      <c r="Z145" s="123" t="s">
        <v>4162</v>
      </c>
      <c r="AA145" s="48"/>
      <c r="AB145" s="49"/>
      <c r="AC145" s="48"/>
      <c r="AD145" s="49"/>
      <c r="AE145" s="48"/>
      <c r="AF145" s="49"/>
      <c r="AG145" s="48"/>
      <c r="AH145" s="49"/>
      <c r="AI145" s="48"/>
    </row>
    <row r="146" spans="1:35" ht="15">
      <c r="A146" s="63" t="s">
        <v>690</v>
      </c>
      <c r="B146" s="63" t="s">
        <v>202</v>
      </c>
      <c r="C146" s="64"/>
      <c r="D146" s="65"/>
      <c r="E146" s="66"/>
      <c r="F146" s="67"/>
      <c r="G146" s="64"/>
      <c r="H146" s="68"/>
      <c r="I146" s="69"/>
      <c r="J146" s="69"/>
      <c r="K146" s="34"/>
      <c r="L146" s="75">
        <v>146</v>
      </c>
      <c r="M146" s="75"/>
      <c r="N146" s="71"/>
      <c r="O146" s="77" t="s">
        <v>214</v>
      </c>
      <c r="P146" s="79">
        <v>43635.845972222225</v>
      </c>
      <c r="Q146" s="77" t="s">
        <v>1055</v>
      </c>
      <c r="R146" s="77"/>
      <c r="S146" s="77"/>
      <c r="T146" s="77"/>
      <c r="U146" s="79">
        <v>43635.845972222225</v>
      </c>
      <c r="V146" s="80" t="s">
        <v>1974</v>
      </c>
      <c r="W146" s="77"/>
      <c r="X146" s="77"/>
      <c r="Y146" s="83" t="s">
        <v>3114</v>
      </c>
      <c r="Z146" s="123" t="s">
        <v>4162</v>
      </c>
      <c r="AA146" s="48"/>
      <c r="AB146" s="49"/>
      <c r="AC146" s="48"/>
      <c r="AD146" s="49"/>
      <c r="AE146" s="48"/>
      <c r="AF146" s="49"/>
      <c r="AG146" s="48"/>
      <c r="AH146" s="49"/>
      <c r="AI146" s="48"/>
    </row>
    <row r="147" spans="1:35" ht="15">
      <c r="A147" s="63" t="s">
        <v>691</v>
      </c>
      <c r="B147" s="63" t="s">
        <v>202</v>
      </c>
      <c r="C147" s="64"/>
      <c r="D147" s="65"/>
      <c r="E147" s="66"/>
      <c r="F147" s="67"/>
      <c r="G147" s="64"/>
      <c r="H147" s="68"/>
      <c r="I147" s="69"/>
      <c r="J147" s="69"/>
      <c r="K147" s="34"/>
      <c r="L147" s="75">
        <v>147</v>
      </c>
      <c r="M147" s="75"/>
      <c r="N147" s="71"/>
      <c r="O147" s="77" t="s">
        <v>214</v>
      </c>
      <c r="P147" s="79">
        <v>43635.89739583333</v>
      </c>
      <c r="Q147" s="77" t="s">
        <v>1056</v>
      </c>
      <c r="R147" s="77"/>
      <c r="S147" s="77"/>
      <c r="T147" s="77"/>
      <c r="U147" s="79">
        <v>43635.89739583333</v>
      </c>
      <c r="V147" s="80" t="s">
        <v>1975</v>
      </c>
      <c r="W147" s="77"/>
      <c r="X147" s="77"/>
      <c r="Y147" s="83" t="s">
        <v>3115</v>
      </c>
      <c r="Z147" s="122"/>
      <c r="AA147" s="48"/>
      <c r="AB147" s="49"/>
      <c r="AC147" s="48"/>
      <c r="AD147" s="49"/>
      <c r="AE147" s="48"/>
      <c r="AF147" s="49"/>
      <c r="AG147" s="48"/>
      <c r="AH147" s="49"/>
      <c r="AI147" s="48"/>
    </row>
    <row r="148" spans="1:35" ht="15">
      <c r="A148" s="63" t="s">
        <v>692</v>
      </c>
      <c r="B148" s="63" t="s">
        <v>202</v>
      </c>
      <c r="C148" s="64"/>
      <c r="D148" s="65"/>
      <c r="E148" s="66"/>
      <c r="F148" s="67"/>
      <c r="G148" s="64"/>
      <c r="H148" s="68"/>
      <c r="I148" s="69"/>
      <c r="J148" s="69"/>
      <c r="K148" s="34"/>
      <c r="L148" s="75">
        <v>148</v>
      </c>
      <c r="M148" s="75"/>
      <c r="N148" s="71"/>
      <c r="O148" s="77" t="s">
        <v>214</v>
      </c>
      <c r="P148" s="79">
        <v>43634.73054398148</v>
      </c>
      <c r="Q148" s="77" t="s">
        <v>1057</v>
      </c>
      <c r="R148" s="77"/>
      <c r="S148" s="77"/>
      <c r="T148" s="77"/>
      <c r="U148" s="79">
        <v>43634.73054398148</v>
      </c>
      <c r="V148" s="80" t="s">
        <v>1976</v>
      </c>
      <c r="W148" s="77"/>
      <c r="X148" s="77"/>
      <c r="Y148" s="83" t="s">
        <v>3116</v>
      </c>
      <c r="Z148" s="122"/>
      <c r="AA148" s="48"/>
      <c r="AB148" s="49"/>
      <c r="AC148" s="48"/>
      <c r="AD148" s="49"/>
      <c r="AE148" s="48"/>
      <c r="AF148" s="49"/>
      <c r="AG148" s="48"/>
      <c r="AH148" s="49"/>
      <c r="AI148" s="48"/>
    </row>
    <row r="149" spans="1:35" ht="15">
      <c r="A149" s="63" t="s">
        <v>692</v>
      </c>
      <c r="B149" s="63" t="s">
        <v>202</v>
      </c>
      <c r="C149" s="64"/>
      <c r="D149" s="65"/>
      <c r="E149" s="66"/>
      <c r="F149" s="67"/>
      <c r="G149" s="64"/>
      <c r="H149" s="68"/>
      <c r="I149" s="69"/>
      <c r="J149" s="69"/>
      <c r="K149" s="34"/>
      <c r="L149" s="75">
        <v>149</v>
      </c>
      <c r="M149" s="75"/>
      <c r="N149" s="71"/>
      <c r="O149" s="77" t="s">
        <v>214</v>
      </c>
      <c r="P149" s="79">
        <v>43635.915868055556</v>
      </c>
      <c r="Q149" s="77" t="s">
        <v>1058</v>
      </c>
      <c r="R149" s="77"/>
      <c r="S149" s="77"/>
      <c r="T149" s="77"/>
      <c r="U149" s="79">
        <v>43635.915868055556</v>
      </c>
      <c r="V149" s="80" t="s">
        <v>1977</v>
      </c>
      <c r="W149" s="77"/>
      <c r="X149" s="77"/>
      <c r="Y149" s="83" t="s">
        <v>3117</v>
      </c>
      <c r="Z149" s="122"/>
      <c r="AA149" s="48"/>
      <c r="AB149" s="49"/>
      <c r="AC149" s="48"/>
      <c r="AD149" s="49"/>
      <c r="AE149" s="48"/>
      <c r="AF149" s="49"/>
      <c r="AG149" s="48"/>
      <c r="AH149" s="49"/>
      <c r="AI149" s="48"/>
    </row>
    <row r="150" spans="1:35" ht="15">
      <c r="A150" s="63" t="s">
        <v>693</v>
      </c>
      <c r="B150" s="63" t="s">
        <v>202</v>
      </c>
      <c r="C150" s="64"/>
      <c r="D150" s="65"/>
      <c r="E150" s="66"/>
      <c r="F150" s="67"/>
      <c r="G150" s="64"/>
      <c r="H150" s="68"/>
      <c r="I150" s="69"/>
      <c r="J150" s="69"/>
      <c r="K150" s="34"/>
      <c r="L150" s="75">
        <v>150</v>
      </c>
      <c r="M150" s="75"/>
      <c r="N150" s="71"/>
      <c r="O150" s="77" t="s">
        <v>214</v>
      </c>
      <c r="P150" s="79">
        <v>43634.14763888889</v>
      </c>
      <c r="Q150" s="77" t="s">
        <v>1059</v>
      </c>
      <c r="R150" s="77"/>
      <c r="S150" s="77"/>
      <c r="T150" s="77"/>
      <c r="U150" s="79">
        <v>43634.14763888889</v>
      </c>
      <c r="V150" s="80" t="s">
        <v>1978</v>
      </c>
      <c r="W150" s="77"/>
      <c r="X150" s="77"/>
      <c r="Y150" s="83" t="s">
        <v>3118</v>
      </c>
      <c r="Z150" s="122"/>
      <c r="AA150" s="48"/>
      <c r="AB150" s="49"/>
      <c r="AC150" s="48"/>
      <c r="AD150" s="49"/>
      <c r="AE150" s="48"/>
      <c r="AF150" s="49"/>
      <c r="AG150" s="48"/>
      <c r="AH150" s="49"/>
      <c r="AI150" s="48"/>
    </row>
    <row r="151" spans="1:35" ht="15">
      <c r="A151" s="63" t="s">
        <v>693</v>
      </c>
      <c r="B151" s="63" t="s">
        <v>202</v>
      </c>
      <c r="C151" s="64"/>
      <c r="D151" s="65"/>
      <c r="E151" s="66"/>
      <c r="F151" s="67"/>
      <c r="G151" s="64"/>
      <c r="H151" s="68"/>
      <c r="I151" s="69"/>
      <c r="J151" s="69"/>
      <c r="K151" s="34"/>
      <c r="L151" s="75">
        <v>151</v>
      </c>
      <c r="M151" s="75"/>
      <c r="N151" s="71"/>
      <c r="O151" s="77" t="s">
        <v>214</v>
      </c>
      <c r="P151" s="79">
        <v>43635.986979166664</v>
      </c>
      <c r="Q151" s="77" t="s">
        <v>1060</v>
      </c>
      <c r="R151" s="77"/>
      <c r="S151" s="77"/>
      <c r="T151" s="77"/>
      <c r="U151" s="79">
        <v>43635.986979166664</v>
      </c>
      <c r="V151" s="80" t="s">
        <v>1979</v>
      </c>
      <c r="W151" s="77"/>
      <c r="X151" s="77"/>
      <c r="Y151" s="83" t="s">
        <v>3119</v>
      </c>
      <c r="Z151" s="122"/>
      <c r="AA151" s="48"/>
      <c r="AB151" s="49"/>
      <c r="AC151" s="48"/>
      <c r="AD151" s="49"/>
      <c r="AE151" s="48"/>
      <c r="AF151" s="49"/>
      <c r="AG151" s="48"/>
      <c r="AH151" s="49"/>
      <c r="AI151" s="48"/>
    </row>
    <row r="152" spans="1:35" ht="15">
      <c r="A152" s="63" t="s">
        <v>694</v>
      </c>
      <c r="B152" s="63" t="s">
        <v>948</v>
      </c>
      <c r="C152" s="64"/>
      <c r="D152" s="65"/>
      <c r="E152" s="66"/>
      <c r="F152" s="67"/>
      <c r="G152" s="64"/>
      <c r="H152" s="68"/>
      <c r="I152" s="69"/>
      <c r="J152" s="69"/>
      <c r="K152" s="34"/>
      <c r="L152" s="75">
        <v>152</v>
      </c>
      <c r="M152" s="75"/>
      <c r="N152" s="71"/>
      <c r="O152" s="77" t="s">
        <v>215</v>
      </c>
      <c r="P152" s="79">
        <v>43636.04349537037</v>
      </c>
      <c r="Q152" s="77" t="s">
        <v>1061</v>
      </c>
      <c r="R152" s="77"/>
      <c r="S152" s="77"/>
      <c r="T152" s="77"/>
      <c r="U152" s="79">
        <v>43636.04349537037</v>
      </c>
      <c r="V152" s="80" t="s">
        <v>1980</v>
      </c>
      <c r="W152" s="77"/>
      <c r="X152" s="77"/>
      <c r="Y152" s="83" t="s">
        <v>3120</v>
      </c>
      <c r="Z152" s="123" t="s">
        <v>4163</v>
      </c>
      <c r="AA152" s="48"/>
      <c r="AB152" s="49"/>
      <c r="AC152" s="48"/>
      <c r="AD152" s="49"/>
      <c r="AE152" s="48"/>
      <c r="AF152" s="49"/>
      <c r="AG152" s="48"/>
      <c r="AH152" s="49"/>
      <c r="AI152" s="48"/>
    </row>
    <row r="153" spans="1:35" ht="15">
      <c r="A153" s="63" t="s">
        <v>694</v>
      </c>
      <c r="B153" s="63" t="s">
        <v>202</v>
      </c>
      <c r="C153" s="64"/>
      <c r="D153" s="65"/>
      <c r="E153" s="66"/>
      <c r="F153" s="67"/>
      <c r="G153" s="64"/>
      <c r="H153" s="68"/>
      <c r="I153" s="69"/>
      <c r="J153" s="69"/>
      <c r="K153" s="34"/>
      <c r="L153" s="75">
        <v>153</v>
      </c>
      <c r="M153" s="75"/>
      <c r="N153" s="71"/>
      <c r="O153" s="77" t="s">
        <v>214</v>
      </c>
      <c r="P153" s="79">
        <v>43636.04349537037</v>
      </c>
      <c r="Q153" s="77" t="s">
        <v>1061</v>
      </c>
      <c r="R153" s="77"/>
      <c r="S153" s="77"/>
      <c r="T153" s="77"/>
      <c r="U153" s="79">
        <v>43636.04349537037</v>
      </c>
      <c r="V153" s="80" t="s">
        <v>1980</v>
      </c>
      <c r="W153" s="77"/>
      <c r="X153" s="77"/>
      <c r="Y153" s="83" t="s">
        <v>3120</v>
      </c>
      <c r="Z153" s="123" t="s">
        <v>4163</v>
      </c>
      <c r="AA153" s="48"/>
      <c r="AB153" s="49"/>
      <c r="AC153" s="48"/>
      <c r="AD153" s="49"/>
      <c r="AE153" s="48"/>
      <c r="AF153" s="49"/>
      <c r="AG153" s="48"/>
      <c r="AH153" s="49"/>
      <c r="AI153" s="48"/>
    </row>
    <row r="154" spans="1:35" ht="15">
      <c r="A154" s="63" t="s">
        <v>695</v>
      </c>
      <c r="B154" s="63" t="s">
        <v>202</v>
      </c>
      <c r="C154" s="64"/>
      <c r="D154" s="65"/>
      <c r="E154" s="66"/>
      <c r="F154" s="67"/>
      <c r="G154" s="64"/>
      <c r="H154" s="68"/>
      <c r="I154" s="69"/>
      <c r="J154" s="69"/>
      <c r="K154" s="34"/>
      <c r="L154" s="75">
        <v>154</v>
      </c>
      <c r="M154" s="75"/>
      <c r="N154" s="71"/>
      <c r="O154" s="77" t="s">
        <v>214</v>
      </c>
      <c r="P154" s="79">
        <v>43636.061111111114</v>
      </c>
      <c r="Q154" s="77" t="s">
        <v>1062</v>
      </c>
      <c r="R154" s="77"/>
      <c r="S154" s="77"/>
      <c r="T154" s="77"/>
      <c r="U154" s="79">
        <v>43636.061111111114</v>
      </c>
      <c r="V154" s="80" t="s">
        <v>1981</v>
      </c>
      <c r="W154" s="77"/>
      <c r="X154" s="77"/>
      <c r="Y154" s="83" t="s">
        <v>3121</v>
      </c>
      <c r="Z154" s="122"/>
      <c r="AA154" s="48"/>
      <c r="AB154" s="49"/>
      <c r="AC154" s="48"/>
      <c r="AD154" s="49"/>
      <c r="AE154" s="48"/>
      <c r="AF154" s="49"/>
      <c r="AG154" s="48"/>
      <c r="AH154" s="49"/>
      <c r="AI154" s="48"/>
    </row>
    <row r="155" spans="1:35" ht="15">
      <c r="A155" s="63" t="s">
        <v>696</v>
      </c>
      <c r="B155" s="63" t="s">
        <v>202</v>
      </c>
      <c r="C155" s="64"/>
      <c r="D155" s="65"/>
      <c r="E155" s="66"/>
      <c r="F155" s="67"/>
      <c r="G155" s="64"/>
      <c r="H155" s="68"/>
      <c r="I155" s="69"/>
      <c r="J155" s="69"/>
      <c r="K155" s="34"/>
      <c r="L155" s="75">
        <v>155</v>
      </c>
      <c r="M155" s="75"/>
      <c r="N155" s="71"/>
      <c r="O155" s="77" t="s">
        <v>214</v>
      </c>
      <c r="P155" s="79">
        <v>43636.27226851852</v>
      </c>
      <c r="Q155" s="77" t="s">
        <v>1063</v>
      </c>
      <c r="R155" s="77"/>
      <c r="S155" s="77"/>
      <c r="T155" s="77"/>
      <c r="U155" s="79">
        <v>43636.27226851852</v>
      </c>
      <c r="V155" s="80" t="s">
        <v>1982</v>
      </c>
      <c r="W155" s="77"/>
      <c r="X155" s="77"/>
      <c r="Y155" s="83" t="s">
        <v>3122</v>
      </c>
      <c r="Z155" s="122"/>
      <c r="AA155" s="48"/>
      <c r="AB155" s="49"/>
      <c r="AC155" s="48"/>
      <c r="AD155" s="49"/>
      <c r="AE155" s="48"/>
      <c r="AF155" s="49"/>
      <c r="AG155" s="48"/>
      <c r="AH155" s="49"/>
      <c r="AI155" s="48"/>
    </row>
    <row r="156" spans="1:35" ht="15">
      <c r="A156" s="63" t="s">
        <v>697</v>
      </c>
      <c r="B156" s="63" t="s">
        <v>780</v>
      </c>
      <c r="C156" s="64"/>
      <c r="D156" s="65"/>
      <c r="E156" s="66"/>
      <c r="F156" s="67"/>
      <c r="G156" s="64"/>
      <c r="H156" s="68"/>
      <c r="I156" s="69"/>
      <c r="J156" s="69"/>
      <c r="K156" s="34"/>
      <c r="L156" s="75">
        <v>156</v>
      </c>
      <c r="M156" s="75"/>
      <c r="N156" s="71"/>
      <c r="O156" s="77" t="s">
        <v>214</v>
      </c>
      <c r="P156" s="79">
        <v>43636.441875</v>
      </c>
      <c r="Q156" s="77" t="s">
        <v>1064</v>
      </c>
      <c r="R156" s="77"/>
      <c r="S156" s="77"/>
      <c r="T156" s="77"/>
      <c r="U156" s="79">
        <v>43636.441875</v>
      </c>
      <c r="V156" s="80" t="s">
        <v>1983</v>
      </c>
      <c r="W156" s="77"/>
      <c r="X156" s="77"/>
      <c r="Y156" s="83" t="s">
        <v>3123</v>
      </c>
      <c r="Z156" s="122"/>
      <c r="AA156" s="48"/>
      <c r="AB156" s="49"/>
      <c r="AC156" s="48"/>
      <c r="AD156" s="49"/>
      <c r="AE156" s="48"/>
      <c r="AF156" s="49"/>
      <c r="AG156" s="48"/>
      <c r="AH156" s="49"/>
      <c r="AI156" s="48"/>
    </row>
    <row r="157" spans="1:35" ht="15">
      <c r="A157" s="63" t="s">
        <v>697</v>
      </c>
      <c r="B157" s="63" t="s">
        <v>202</v>
      </c>
      <c r="C157" s="64"/>
      <c r="D157" s="65"/>
      <c r="E157" s="66"/>
      <c r="F157" s="67"/>
      <c r="G157" s="64"/>
      <c r="H157" s="68"/>
      <c r="I157" s="69"/>
      <c r="J157" s="69"/>
      <c r="K157" s="34"/>
      <c r="L157" s="75">
        <v>157</v>
      </c>
      <c r="M157" s="75"/>
      <c r="N157" s="71"/>
      <c r="O157" s="77" t="s">
        <v>214</v>
      </c>
      <c r="P157" s="79">
        <v>43636.441875</v>
      </c>
      <c r="Q157" s="77" t="s">
        <v>1064</v>
      </c>
      <c r="R157" s="77"/>
      <c r="S157" s="77"/>
      <c r="T157" s="77"/>
      <c r="U157" s="79">
        <v>43636.441875</v>
      </c>
      <c r="V157" s="80" t="s">
        <v>1983</v>
      </c>
      <c r="W157" s="77"/>
      <c r="X157" s="77"/>
      <c r="Y157" s="83" t="s">
        <v>3123</v>
      </c>
      <c r="Z157" s="122"/>
      <c r="AA157" s="48"/>
      <c r="AB157" s="49"/>
      <c r="AC157" s="48"/>
      <c r="AD157" s="49"/>
      <c r="AE157" s="48"/>
      <c r="AF157" s="49"/>
      <c r="AG157" s="48"/>
      <c r="AH157" s="49"/>
      <c r="AI157" s="48"/>
    </row>
    <row r="158" spans="1:35" ht="15">
      <c r="A158" s="63" t="s">
        <v>698</v>
      </c>
      <c r="B158" s="63" t="s">
        <v>202</v>
      </c>
      <c r="C158" s="64"/>
      <c r="D158" s="65"/>
      <c r="E158" s="66"/>
      <c r="F158" s="67"/>
      <c r="G158" s="64"/>
      <c r="H158" s="68"/>
      <c r="I158" s="69"/>
      <c r="J158" s="69"/>
      <c r="K158" s="34"/>
      <c r="L158" s="75">
        <v>158</v>
      </c>
      <c r="M158" s="75"/>
      <c r="N158" s="71"/>
      <c r="O158" s="77" t="s">
        <v>214</v>
      </c>
      <c r="P158" s="79">
        <v>43636.45936342593</v>
      </c>
      <c r="Q158" s="77" t="s">
        <v>1065</v>
      </c>
      <c r="R158" s="77"/>
      <c r="S158" s="77"/>
      <c r="T158" s="77"/>
      <c r="U158" s="79">
        <v>43636.45936342593</v>
      </c>
      <c r="V158" s="80" t="s">
        <v>1984</v>
      </c>
      <c r="W158" s="77"/>
      <c r="X158" s="77"/>
      <c r="Y158" s="83" t="s">
        <v>3124</v>
      </c>
      <c r="Z158" s="122"/>
      <c r="AA158" s="48"/>
      <c r="AB158" s="49"/>
      <c r="AC158" s="48"/>
      <c r="AD158" s="49"/>
      <c r="AE158" s="48"/>
      <c r="AF158" s="49"/>
      <c r="AG158" s="48"/>
      <c r="AH158" s="49"/>
      <c r="AI158" s="48"/>
    </row>
    <row r="159" spans="1:35" ht="15">
      <c r="A159" s="63" t="s">
        <v>699</v>
      </c>
      <c r="B159" s="63" t="s">
        <v>202</v>
      </c>
      <c r="C159" s="64"/>
      <c r="D159" s="65"/>
      <c r="E159" s="66"/>
      <c r="F159" s="67"/>
      <c r="G159" s="64"/>
      <c r="H159" s="68"/>
      <c r="I159" s="69"/>
      <c r="J159" s="69"/>
      <c r="K159" s="34"/>
      <c r="L159" s="75">
        <v>159</v>
      </c>
      <c r="M159" s="75"/>
      <c r="N159" s="71"/>
      <c r="O159" s="77" t="s">
        <v>214</v>
      </c>
      <c r="P159" s="79">
        <v>43633.658321759256</v>
      </c>
      <c r="Q159" s="77" t="s">
        <v>1066</v>
      </c>
      <c r="R159" s="77"/>
      <c r="S159" s="77"/>
      <c r="T159" s="77"/>
      <c r="U159" s="79">
        <v>43633.658321759256</v>
      </c>
      <c r="V159" s="80" t="s">
        <v>1985</v>
      </c>
      <c r="W159" s="77"/>
      <c r="X159" s="77"/>
      <c r="Y159" s="83" t="s">
        <v>3125</v>
      </c>
      <c r="Z159" s="122"/>
      <c r="AA159" s="48"/>
      <c r="AB159" s="49"/>
      <c r="AC159" s="48"/>
      <c r="AD159" s="49"/>
      <c r="AE159" s="48"/>
      <c r="AF159" s="49"/>
      <c r="AG159" s="48"/>
      <c r="AH159" s="49"/>
      <c r="AI159" s="48"/>
    </row>
    <row r="160" spans="1:35" ht="15">
      <c r="A160" s="63" t="s">
        <v>699</v>
      </c>
      <c r="B160" s="63" t="s">
        <v>202</v>
      </c>
      <c r="C160" s="64"/>
      <c r="D160" s="65"/>
      <c r="E160" s="66"/>
      <c r="F160" s="67"/>
      <c r="G160" s="64"/>
      <c r="H160" s="68"/>
      <c r="I160" s="69"/>
      <c r="J160" s="69"/>
      <c r="K160" s="34"/>
      <c r="L160" s="75">
        <v>160</v>
      </c>
      <c r="M160" s="75"/>
      <c r="N160" s="71"/>
      <c r="O160" s="77" t="s">
        <v>214</v>
      </c>
      <c r="P160" s="79">
        <v>43635.67197916667</v>
      </c>
      <c r="Q160" s="77" t="s">
        <v>1067</v>
      </c>
      <c r="R160" s="77"/>
      <c r="S160" s="77"/>
      <c r="T160" s="77"/>
      <c r="U160" s="79">
        <v>43635.67197916667</v>
      </c>
      <c r="V160" s="80" t="s">
        <v>1986</v>
      </c>
      <c r="W160" s="77"/>
      <c r="X160" s="77"/>
      <c r="Y160" s="83" t="s">
        <v>3126</v>
      </c>
      <c r="Z160" s="122"/>
      <c r="AA160" s="48"/>
      <c r="AB160" s="49"/>
      <c r="AC160" s="48"/>
      <c r="AD160" s="49"/>
      <c r="AE160" s="48"/>
      <c r="AF160" s="49"/>
      <c r="AG160" s="48"/>
      <c r="AH160" s="49"/>
      <c r="AI160" s="48"/>
    </row>
    <row r="161" spans="1:35" ht="15">
      <c r="A161" s="63" t="s">
        <v>699</v>
      </c>
      <c r="B161" s="63" t="s">
        <v>202</v>
      </c>
      <c r="C161" s="64"/>
      <c r="D161" s="65"/>
      <c r="E161" s="66"/>
      <c r="F161" s="67"/>
      <c r="G161" s="64"/>
      <c r="H161" s="68"/>
      <c r="I161" s="69"/>
      <c r="J161" s="69"/>
      <c r="K161" s="34"/>
      <c r="L161" s="75">
        <v>161</v>
      </c>
      <c r="M161" s="75"/>
      <c r="N161" s="71"/>
      <c r="O161" s="77" t="s">
        <v>214</v>
      </c>
      <c r="P161" s="79">
        <v>43636.52377314815</v>
      </c>
      <c r="Q161" s="77" t="s">
        <v>1068</v>
      </c>
      <c r="R161" s="77"/>
      <c r="S161" s="77"/>
      <c r="T161" s="77"/>
      <c r="U161" s="79">
        <v>43636.52377314815</v>
      </c>
      <c r="V161" s="80" t="s">
        <v>1987</v>
      </c>
      <c r="W161" s="77"/>
      <c r="X161" s="77"/>
      <c r="Y161" s="83" t="s">
        <v>3127</v>
      </c>
      <c r="Z161" s="122"/>
      <c r="AA161" s="48"/>
      <c r="AB161" s="49"/>
      <c r="AC161" s="48"/>
      <c r="AD161" s="49"/>
      <c r="AE161" s="48"/>
      <c r="AF161" s="49"/>
      <c r="AG161" s="48"/>
      <c r="AH161" s="49"/>
      <c r="AI161" s="48"/>
    </row>
    <row r="162" spans="1:35" ht="15">
      <c r="A162" s="63" t="s">
        <v>700</v>
      </c>
      <c r="B162" s="63" t="s">
        <v>202</v>
      </c>
      <c r="C162" s="64"/>
      <c r="D162" s="65"/>
      <c r="E162" s="66"/>
      <c r="F162" s="67"/>
      <c r="G162" s="64"/>
      <c r="H162" s="68"/>
      <c r="I162" s="69"/>
      <c r="J162" s="69"/>
      <c r="K162" s="34"/>
      <c r="L162" s="75">
        <v>162</v>
      </c>
      <c r="M162" s="75"/>
      <c r="N162" s="71"/>
      <c r="O162" s="77" t="s">
        <v>214</v>
      </c>
      <c r="P162" s="79">
        <v>43636.53543981481</v>
      </c>
      <c r="Q162" s="77" t="s">
        <v>1069</v>
      </c>
      <c r="R162" s="80" t="s">
        <v>1742</v>
      </c>
      <c r="S162" s="77" t="s">
        <v>225</v>
      </c>
      <c r="T162" s="77"/>
      <c r="U162" s="79">
        <v>43636.53543981481</v>
      </c>
      <c r="V162" s="80" t="s">
        <v>1988</v>
      </c>
      <c r="W162" s="77"/>
      <c r="X162" s="77"/>
      <c r="Y162" s="83" t="s">
        <v>3128</v>
      </c>
      <c r="Z162" s="122"/>
      <c r="AA162" s="48"/>
      <c r="AB162" s="49"/>
      <c r="AC162" s="48"/>
      <c r="AD162" s="49"/>
      <c r="AE162" s="48"/>
      <c r="AF162" s="49"/>
      <c r="AG162" s="48"/>
      <c r="AH162" s="49"/>
      <c r="AI162" s="48"/>
    </row>
    <row r="163" spans="1:35" ht="15">
      <c r="A163" s="63" t="s">
        <v>701</v>
      </c>
      <c r="B163" s="63" t="s">
        <v>949</v>
      </c>
      <c r="C163" s="64"/>
      <c r="D163" s="65"/>
      <c r="E163" s="66"/>
      <c r="F163" s="67"/>
      <c r="G163" s="64"/>
      <c r="H163" s="68"/>
      <c r="I163" s="69"/>
      <c r="J163" s="69"/>
      <c r="K163" s="34"/>
      <c r="L163" s="75">
        <v>163</v>
      </c>
      <c r="M163" s="75"/>
      <c r="N163" s="71"/>
      <c r="O163" s="77" t="s">
        <v>215</v>
      </c>
      <c r="P163" s="79">
        <v>43636.543599537035</v>
      </c>
      <c r="Q163" s="77" t="s">
        <v>1070</v>
      </c>
      <c r="R163" s="80" t="s">
        <v>1743</v>
      </c>
      <c r="S163" s="77" t="s">
        <v>225</v>
      </c>
      <c r="T163" s="77"/>
      <c r="U163" s="79">
        <v>43636.543599537035</v>
      </c>
      <c r="V163" s="80" t="s">
        <v>1989</v>
      </c>
      <c r="W163" s="77"/>
      <c r="X163" s="77"/>
      <c r="Y163" s="83" t="s">
        <v>3129</v>
      </c>
      <c r="Z163" s="123" t="s">
        <v>4164</v>
      </c>
      <c r="AA163" s="48"/>
      <c r="AB163" s="49"/>
      <c r="AC163" s="48"/>
      <c r="AD163" s="49"/>
      <c r="AE163" s="48"/>
      <c r="AF163" s="49"/>
      <c r="AG163" s="48"/>
      <c r="AH163" s="49"/>
      <c r="AI163" s="48"/>
    </row>
    <row r="164" spans="1:35" ht="15">
      <c r="A164" s="63" t="s">
        <v>702</v>
      </c>
      <c r="B164" s="63" t="s">
        <v>202</v>
      </c>
      <c r="C164" s="64"/>
      <c r="D164" s="65"/>
      <c r="E164" s="66"/>
      <c r="F164" s="67"/>
      <c r="G164" s="64"/>
      <c r="H164" s="68"/>
      <c r="I164" s="69"/>
      <c r="J164" s="69"/>
      <c r="K164" s="34"/>
      <c r="L164" s="75">
        <v>164</v>
      </c>
      <c r="M164" s="75"/>
      <c r="N164" s="71"/>
      <c r="O164" s="77" t="s">
        <v>214</v>
      </c>
      <c r="P164" s="79">
        <v>43636.57549768518</v>
      </c>
      <c r="Q164" s="77" t="s">
        <v>1071</v>
      </c>
      <c r="R164" s="80" t="s">
        <v>1744</v>
      </c>
      <c r="S164" s="77" t="s">
        <v>1841</v>
      </c>
      <c r="T164" s="77" t="s">
        <v>228</v>
      </c>
      <c r="U164" s="79">
        <v>43636.57549768518</v>
      </c>
      <c r="V164" s="80" t="s">
        <v>1990</v>
      </c>
      <c r="W164" s="77"/>
      <c r="X164" s="77"/>
      <c r="Y164" s="83" t="s">
        <v>3130</v>
      </c>
      <c r="Z164" s="122"/>
      <c r="AA164" s="48"/>
      <c r="AB164" s="49"/>
      <c r="AC164" s="48"/>
      <c r="AD164" s="49"/>
      <c r="AE164" s="48"/>
      <c r="AF164" s="49"/>
      <c r="AG164" s="48"/>
      <c r="AH164" s="49"/>
      <c r="AI164" s="48"/>
    </row>
    <row r="165" spans="1:35" ht="15">
      <c r="A165" s="63" t="s">
        <v>703</v>
      </c>
      <c r="B165" s="63" t="s">
        <v>202</v>
      </c>
      <c r="C165" s="64"/>
      <c r="D165" s="65"/>
      <c r="E165" s="66"/>
      <c r="F165" s="67"/>
      <c r="G165" s="64"/>
      <c r="H165" s="68"/>
      <c r="I165" s="69"/>
      <c r="J165" s="69"/>
      <c r="K165" s="34"/>
      <c r="L165" s="75">
        <v>165</v>
      </c>
      <c r="M165" s="75"/>
      <c r="N165" s="71"/>
      <c r="O165" s="77" t="s">
        <v>214</v>
      </c>
      <c r="P165" s="79">
        <v>43633.61170138889</v>
      </c>
      <c r="Q165" s="77" t="s">
        <v>996</v>
      </c>
      <c r="R165" s="77"/>
      <c r="S165" s="77"/>
      <c r="T165" s="77"/>
      <c r="U165" s="79">
        <v>43633.61170138889</v>
      </c>
      <c r="V165" s="80" t="s">
        <v>1991</v>
      </c>
      <c r="W165" s="77"/>
      <c r="X165" s="77"/>
      <c r="Y165" s="83" t="s">
        <v>3131</v>
      </c>
      <c r="Z165" s="122"/>
      <c r="AA165" s="48"/>
      <c r="AB165" s="49"/>
      <c r="AC165" s="48"/>
      <c r="AD165" s="49"/>
      <c r="AE165" s="48"/>
      <c r="AF165" s="49"/>
      <c r="AG165" s="48"/>
      <c r="AH165" s="49"/>
      <c r="AI165" s="48"/>
    </row>
    <row r="166" spans="1:35" ht="15">
      <c r="A166" s="63" t="s">
        <v>703</v>
      </c>
      <c r="B166" s="63" t="s">
        <v>202</v>
      </c>
      <c r="C166" s="64"/>
      <c r="D166" s="65"/>
      <c r="E166" s="66"/>
      <c r="F166" s="67"/>
      <c r="G166" s="64"/>
      <c r="H166" s="68"/>
      <c r="I166" s="69"/>
      <c r="J166" s="69"/>
      <c r="K166" s="34"/>
      <c r="L166" s="75">
        <v>166</v>
      </c>
      <c r="M166" s="75"/>
      <c r="N166" s="71"/>
      <c r="O166" s="77" t="s">
        <v>214</v>
      </c>
      <c r="P166" s="79">
        <v>43636.59527777778</v>
      </c>
      <c r="Q166" s="77" t="s">
        <v>996</v>
      </c>
      <c r="R166" s="77"/>
      <c r="S166" s="77"/>
      <c r="T166" s="77"/>
      <c r="U166" s="79">
        <v>43636.59527777778</v>
      </c>
      <c r="V166" s="80" t="s">
        <v>1992</v>
      </c>
      <c r="W166" s="77"/>
      <c r="X166" s="77"/>
      <c r="Y166" s="83" t="s">
        <v>3132</v>
      </c>
      <c r="Z166" s="122"/>
      <c r="AA166" s="48"/>
      <c r="AB166" s="49"/>
      <c r="AC166" s="48"/>
      <c r="AD166" s="49"/>
      <c r="AE166" s="48"/>
      <c r="AF166" s="49"/>
      <c r="AG166" s="48"/>
      <c r="AH166" s="49"/>
      <c r="AI166" s="48"/>
    </row>
    <row r="167" spans="1:35" ht="15">
      <c r="A167" s="63" t="s">
        <v>704</v>
      </c>
      <c r="B167" s="63" t="s">
        <v>202</v>
      </c>
      <c r="C167" s="64"/>
      <c r="D167" s="65"/>
      <c r="E167" s="66"/>
      <c r="F167" s="67"/>
      <c r="G167" s="64"/>
      <c r="H167" s="68"/>
      <c r="I167" s="69"/>
      <c r="J167" s="69"/>
      <c r="K167" s="34"/>
      <c r="L167" s="75">
        <v>167</v>
      </c>
      <c r="M167" s="75"/>
      <c r="N167" s="71"/>
      <c r="O167" s="77" t="s">
        <v>214</v>
      </c>
      <c r="P167" s="79">
        <v>43636.64144675926</v>
      </c>
      <c r="Q167" s="77" t="s">
        <v>1072</v>
      </c>
      <c r="R167" s="77"/>
      <c r="S167" s="77"/>
      <c r="T167" s="77"/>
      <c r="U167" s="79">
        <v>43636.64144675926</v>
      </c>
      <c r="V167" s="80" t="s">
        <v>1993</v>
      </c>
      <c r="W167" s="77"/>
      <c r="X167" s="77"/>
      <c r="Y167" s="83" t="s">
        <v>3133</v>
      </c>
      <c r="Z167" s="122"/>
      <c r="AA167" s="48"/>
      <c r="AB167" s="49"/>
      <c r="AC167" s="48"/>
      <c r="AD167" s="49"/>
      <c r="AE167" s="48"/>
      <c r="AF167" s="49"/>
      <c r="AG167" s="48"/>
      <c r="AH167" s="49"/>
      <c r="AI167" s="48"/>
    </row>
    <row r="168" spans="1:35" ht="15">
      <c r="A168" s="63" t="s">
        <v>704</v>
      </c>
      <c r="B168" s="63" t="s">
        <v>847</v>
      </c>
      <c r="C168" s="64"/>
      <c r="D168" s="65"/>
      <c r="E168" s="66"/>
      <c r="F168" s="67"/>
      <c r="G168" s="64"/>
      <c r="H168" s="68"/>
      <c r="I168" s="69"/>
      <c r="J168" s="69"/>
      <c r="K168" s="34"/>
      <c r="L168" s="75">
        <v>168</v>
      </c>
      <c r="M168" s="75"/>
      <c r="N168" s="71"/>
      <c r="O168" s="77" t="s">
        <v>214</v>
      </c>
      <c r="P168" s="79">
        <v>43636.64144675926</v>
      </c>
      <c r="Q168" s="77" t="s">
        <v>1072</v>
      </c>
      <c r="R168" s="77"/>
      <c r="S168" s="77"/>
      <c r="T168" s="77"/>
      <c r="U168" s="79">
        <v>43636.64144675926</v>
      </c>
      <c r="V168" s="80" t="s">
        <v>1993</v>
      </c>
      <c r="W168" s="77"/>
      <c r="X168" s="77"/>
      <c r="Y168" s="83" t="s">
        <v>3133</v>
      </c>
      <c r="Z168" s="122"/>
      <c r="AA168" s="48"/>
      <c r="AB168" s="49"/>
      <c r="AC168" s="48"/>
      <c r="AD168" s="49"/>
      <c r="AE168" s="48"/>
      <c r="AF168" s="49"/>
      <c r="AG168" s="48"/>
      <c r="AH168" s="49"/>
      <c r="AI168" s="48"/>
    </row>
    <row r="169" spans="1:35" ht="15">
      <c r="A169" s="63" t="s">
        <v>705</v>
      </c>
      <c r="B169" s="63" t="s">
        <v>202</v>
      </c>
      <c r="C169" s="64"/>
      <c r="D169" s="65"/>
      <c r="E169" s="66"/>
      <c r="F169" s="67"/>
      <c r="G169" s="64"/>
      <c r="H169" s="68"/>
      <c r="I169" s="69"/>
      <c r="J169" s="69"/>
      <c r="K169" s="34"/>
      <c r="L169" s="75">
        <v>169</v>
      </c>
      <c r="M169" s="75"/>
      <c r="N169" s="71"/>
      <c r="O169" s="77" t="s">
        <v>214</v>
      </c>
      <c r="P169" s="79">
        <v>43636.724386574075</v>
      </c>
      <c r="Q169" s="77" t="s">
        <v>996</v>
      </c>
      <c r="R169" s="77"/>
      <c r="S169" s="77"/>
      <c r="T169" s="77"/>
      <c r="U169" s="79">
        <v>43636.724386574075</v>
      </c>
      <c r="V169" s="80" t="s">
        <v>1994</v>
      </c>
      <c r="W169" s="77"/>
      <c r="X169" s="77"/>
      <c r="Y169" s="83" t="s">
        <v>3134</v>
      </c>
      <c r="Z169" s="122"/>
      <c r="AA169" s="48"/>
      <c r="AB169" s="49"/>
      <c r="AC169" s="48"/>
      <c r="AD169" s="49"/>
      <c r="AE169" s="48"/>
      <c r="AF169" s="49"/>
      <c r="AG169" s="48"/>
      <c r="AH169" s="49"/>
      <c r="AI169" s="48"/>
    </row>
    <row r="170" spans="1:35" ht="15">
      <c r="A170" s="63" t="s">
        <v>706</v>
      </c>
      <c r="B170" s="63" t="s">
        <v>202</v>
      </c>
      <c r="C170" s="64"/>
      <c r="D170" s="65"/>
      <c r="E170" s="66"/>
      <c r="F170" s="67"/>
      <c r="G170" s="64"/>
      <c r="H170" s="68"/>
      <c r="I170" s="69"/>
      <c r="J170" s="69"/>
      <c r="K170" s="34"/>
      <c r="L170" s="75">
        <v>170</v>
      </c>
      <c r="M170" s="75"/>
      <c r="N170" s="71"/>
      <c r="O170" s="77" t="s">
        <v>214</v>
      </c>
      <c r="P170" s="79">
        <v>43636.74431712963</v>
      </c>
      <c r="Q170" s="77" t="s">
        <v>1073</v>
      </c>
      <c r="R170" s="77"/>
      <c r="S170" s="77"/>
      <c r="T170" s="77"/>
      <c r="U170" s="79">
        <v>43636.74431712963</v>
      </c>
      <c r="V170" s="80" t="s">
        <v>1995</v>
      </c>
      <c r="W170" s="77"/>
      <c r="X170" s="77"/>
      <c r="Y170" s="83" t="s">
        <v>3135</v>
      </c>
      <c r="Z170" s="122"/>
      <c r="AA170" s="48"/>
      <c r="AB170" s="49"/>
      <c r="AC170" s="48"/>
      <c r="AD170" s="49"/>
      <c r="AE170" s="48"/>
      <c r="AF170" s="49"/>
      <c r="AG170" s="48"/>
      <c r="AH170" s="49"/>
      <c r="AI170" s="48"/>
    </row>
    <row r="171" spans="1:35" ht="15">
      <c r="A171" s="63" t="s">
        <v>707</v>
      </c>
      <c r="B171" s="63" t="s">
        <v>202</v>
      </c>
      <c r="C171" s="64"/>
      <c r="D171" s="65"/>
      <c r="E171" s="66"/>
      <c r="F171" s="67"/>
      <c r="G171" s="64"/>
      <c r="H171" s="68"/>
      <c r="I171" s="69"/>
      <c r="J171" s="69"/>
      <c r="K171" s="34"/>
      <c r="L171" s="75">
        <v>171</v>
      </c>
      <c r="M171" s="75"/>
      <c r="N171" s="71"/>
      <c r="O171" s="77" t="s">
        <v>214</v>
      </c>
      <c r="P171" s="79">
        <v>43636.75803240741</v>
      </c>
      <c r="Q171" s="77" t="s">
        <v>1074</v>
      </c>
      <c r="R171" s="77"/>
      <c r="S171" s="77"/>
      <c r="T171" s="77"/>
      <c r="U171" s="79">
        <v>43636.75803240741</v>
      </c>
      <c r="V171" s="80" t="s">
        <v>1996</v>
      </c>
      <c r="W171" s="77"/>
      <c r="X171" s="77"/>
      <c r="Y171" s="83" t="s">
        <v>3136</v>
      </c>
      <c r="Z171" s="122"/>
      <c r="AA171" s="48"/>
      <c r="AB171" s="49"/>
      <c r="AC171" s="48"/>
      <c r="AD171" s="49"/>
      <c r="AE171" s="48"/>
      <c r="AF171" s="49"/>
      <c r="AG171" s="48"/>
      <c r="AH171" s="49"/>
      <c r="AI171" s="48"/>
    </row>
    <row r="172" spans="1:35" ht="15">
      <c r="A172" s="63" t="s">
        <v>708</v>
      </c>
      <c r="B172" s="63" t="s">
        <v>202</v>
      </c>
      <c r="C172" s="64"/>
      <c r="D172" s="65"/>
      <c r="E172" s="66"/>
      <c r="F172" s="67"/>
      <c r="G172" s="64"/>
      <c r="H172" s="68"/>
      <c r="I172" s="69"/>
      <c r="J172" s="69"/>
      <c r="K172" s="34"/>
      <c r="L172" s="75">
        <v>172</v>
      </c>
      <c r="M172" s="75"/>
      <c r="N172" s="71"/>
      <c r="O172" s="77" t="s">
        <v>214</v>
      </c>
      <c r="P172" s="79">
        <v>43636.83542824074</v>
      </c>
      <c r="Q172" s="77" t="s">
        <v>1075</v>
      </c>
      <c r="R172" s="80" t="s">
        <v>1745</v>
      </c>
      <c r="S172" s="77" t="s">
        <v>225</v>
      </c>
      <c r="T172" s="77" t="s">
        <v>1853</v>
      </c>
      <c r="U172" s="79">
        <v>43636.83542824074</v>
      </c>
      <c r="V172" s="80" t="s">
        <v>1997</v>
      </c>
      <c r="W172" s="77"/>
      <c r="X172" s="77"/>
      <c r="Y172" s="83" t="s">
        <v>3137</v>
      </c>
      <c r="Z172" s="122"/>
      <c r="AA172" s="48"/>
      <c r="AB172" s="49"/>
      <c r="AC172" s="48"/>
      <c r="AD172" s="49"/>
      <c r="AE172" s="48"/>
      <c r="AF172" s="49"/>
      <c r="AG172" s="48"/>
      <c r="AH172" s="49"/>
      <c r="AI172" s="48"/>
    </row>
    <row r="173" spans="1:35" ht="15">
      <c r="A173" s="63" t="s">
        <v>193</v>
      </c>
      <c r="B173" s="63" t="s">
        <v>209</v>
      </c>
      <c r="C173" s="64"/>
      <c r="D173" s="65"/>
      <c r="E173" s="66"/>
      <c r="F173" s="67"/>
      <c r="G173" s="64"/>
      <c r="H173" s="68"/>
      <c r="I173" s="69"/>
      <c r="J173" s="69"/>
      <c r="K173" s="34"/>
      <c r="L173" s="75">
        <v>173</v>
      </c>
      <c r="M173" s="75"/>
      <c r="N173" s="71"/>
      <c r="O173" s="77" t="s">
        <v>214</v>
      </c>
      <c r="P173" s="79">
        <v>43636.93613425926</v>
      </c>
      <c r="Q173" s="77" t="s">
        <v>217</v>
      </c>
      <c r="R173" s="77"/>
      <c r="S173" s="77"/>
      <c r="T173" s="77"/>
      <c r="U173" s="79">
        <v>43636.93613425926</v>
      </c>
      <c r="V173" s="80" t="s">
        <v>230</v>
      </c>
      <c r="W173" s="77"/>
      <c r="X173" s="77"/>
      <c r="Y173" s="83" t="s">
        <v>237</v>
      </c>
      <c r="Z173" s="122"/>
      <c r="AA173" s="48"/>
      <c r="AB173" s="49"/>
      <c r="AC173" s="48"/>
      <c r="AD173" s="49"/>
      <c r="AE173" s="48"/>
      <c r="AF173" s="49"/>
      <c r="AG173" s="48"/>
      <c r="AH173" s="49"/>
      <c r="AI173" s="48"/>
    </row>
    <row r="174" spans="1:35" ht="15">
      <c r="A174" s="63" t="s">
        <v>193</v>
      </c>
      <c r="B174" s="63" t="s">
        <v>945</v>
      </c>
      <c r="C174" s="64"/>
      <c r="D174" s="65"/>
      <c r="E174" s="66"/>
      <c r="F174" s="67"/>
      <c r="G174" s="64"/>
      <c r="H174" s="68"/>
      <c r="I174" s="69"/>
      <c r="J174" s="69"/>
      <c r="K174" s="34"/>
      <c r="L174" s="75">
        <v>174</v>
      </c>
      <c r="M174" s="75"/>
      <c r="N174" s="71"/>
      <c r="O174" s="77" t="s">
        <v>214</v>
      </c>
      <c r="P174" s="79">
        <v>43635.39929398148</v>
      </c>
      <c r="Q174" s="77" t="s">
        <v>1033</v>
      </c>
      <c r="R174" s="77"/>
      <c r="S174" s="77"/>
      <c r="T174" s="77" t="s">
        <v>1850</v>
      </c>
      <c r="U174" s="79">
        <v>43635.39929398148</v>
      </c>
      <c r="V174" s="80" t="s">
        <v>1998</v>
      </c>
      <c r="W174" s="77"/>
      <c r="X174" s="77"/>
      <c r="Y174" s="83" t="s">
        <v>3138</v>
      </c>
      <c r="Z174" s="122"/>
      <c r="AA174" s="48"/>
      <c r="AB174" s="49"/>
      <c r="AC174" s="48"/>
      <c r="AD174" s="49"/>
      <c r="AE174" s="48"/>
      <c r="AF174" s="49"/>
      <c r="AG174" s="48"/>
      <c r="AH174" s="49"/>
      <c r="AI174" s="48"/>
    </row>
    <row r="175" spans="1:35" ht="15">
      <c r="A175" s="63" t="s">
        <v>193</v>
      </c>
      <c r="B175" s="63" t="s">
        <v>202</v>
      </c>
      <c r="C175" s="64"/>
      <c r="D175" s="65"/>
      <c r="E175" s="66"/>
      <c r="F175" s="67"/>
      <c r="G175" s="64"/>
      <c r="H175" s="68"/>
      <c r="I175" s="69"/>
      <c r="J175" s="69"/>
      <c r="K175" s="34"/>
      <c r="L175" s="75">
        <v>175</v>
      </c>
      <c r="M175" s="75"/>
      <c r="N175" s="71"/>
      <c r="O175" s="77" t="s">
        <v>214</v>
      </c>
      <c r="P175" s="79">
        <v>43635.39929398148</v>
      </c>
      <c r="Q175" s="77" t="s">
        <v>1033</v>
      </c>
      <c r="R175" s="77"/>
      <c r="S175" s="77"/>
      <c r="T175" s="77" t="s">
        <v>1850</v>
      </c>
      <c r="U175" s="79">
        <v>43635.39929398148</v>
      </c>
      <c r="V175" s="80" t="s">
        <v>1998</v>
      </c>
      <c r="W175" s="77"/>
      <c r="X175" s="77"/>
      <c r="Y175" s="83" t="s">
        <v>3138</v>
      </c>
      <c r="Z175" s="122"/>
      <c r="AA175" s="48"/>
      <c r="AB175" s="49"/>
      <c r="AC175" s="48"/>
      <c r="AD175" s="49"/>
      <c r="AE175" s="48"/>
      <c r="AF175" s="49"/>
      <c r="AG175" s="48"/>
      <c r="AH175" s="49"/>
      <c r="AI175" s="48"/>
    </row>
    <row r="176" spans="1:35" ht="15">
      <c r="A176" s="63" t="s">
        <v>193</v>
      </c>
      <c r="B176" s="63" t="s">
        <v>200</v>
      </c>
      <c r="C176" s="64"/>
      <c r="D176" s="65"/>
      <c r="E176" s="66"/>
      <c r="F176" s="67"/>
      <c r="G176" s="64"/>
      <c r="H176" s="68"/>
      <c r="I176" s="69"/>
      <c r="J176" s="69"/>
      <c r="K176" s="34"/>
      <c r="L176" s="75">
        <v>176</v>
      </c>
      <c r="M176" s="75"/>
      <c r="N176" s="71"/>
      <c r="O176" s="77" t="s">
        <v>214</v>
      </c>
      <c r="P176" s="79">
        <v>43636.93613425926</v>
      </c>
      <c r="Q176" s="77" t="s">
        <v>217</v>
      </c>
      <c r="R176" s="77"/>
      <c r="S176" s="77"/>
      <c r="T176" s="77"/>
      <c r="U176" s="79">
        <v>43636.93613425926</v>
      </c>
      <c r="V176" s="80" t="s">
        <v>230</v>
      </c>
      <c r="W176" s="77"/>
      <c r="X176" s="77"/>
      <c r="Y176" s="83" t="s">
        <v>237</v>
      </c>
      <c r="Z176" s="122"/>
      <c r="AA176" s="48"/>
      <c r="AB176" s="49"/>
      <c r="AC176" s="48"/>
      <c r="AD176" s="49"/>
      <c r="AE176" s="48"/>
      <c r="AF176" s="49"/>
      <c r="AG176" s="48"/>
      <c r="AH176" s="49"/>
      <c r="AI176" s="48"/>
    </row>
    <row r="177" spans="1:35" ht="15">
      <c r="A177" s="63" t="s">
        <v>193</v>
      </c>
      <c r="B177" s="63" t="s">
        <v>202</v>
      </c>
      <c r="C177" s="64"/>
      <c r="D177" s="65"/>
      <c r="E177" s="66"/>
      <c r="F177" s="67"/>
      <c r="G177" s="64"/>
      <c r="H177" s="68"/>
      <c r="I177" s="69"/>
      <c r="J177" s="69"/>
      <c r="K177" s="34"/>
      <c r="L177" s="75">
        <v>177</v>
      </c>
      <c r="M177" s="75"/>
      <c r="N177" s="71"/>
      <c r="O177" s="77" t="s">
        <v>214</v>
      </c>
      <c r="P177" s="79">
        <v>43636.93613425926</v>
      </c>
      <c r="Q177" s="77" t="s">
        <v>217</v>
      </c>
      <c r="R177" s="77"/>
      <c r="S177" s="77"/>
      <c r="T177" s="77"/>
      <c r="U177" s="79">
        <v>43636.93613425926</v>
      </c>
      <c r="V177" s="80" t="s">
        <v>230</v>
      </c>
      <c r="W177" s="77"/>
      <c r="X177" s="77"/>
      <c r="Y177" s="83" t="s">
        <v>237</v>
      </c>
      <c r="Z177" s="122"/>
      <c r="AA177" s="48"/>
      <c r="AB177" s="49"/>
      <c r="AC177" s="48"/>
      <c r="AD177" s="49"/>
      <c r="AE177" s="48"/>
      <c r="AF177" s="49"/>
      <c r="AG177" s="48"/>
      <c r="AH177" s="49"/>
      <c r="AI177" s="48"/>
    </row>
    <row r="178" spans="1:35" ht="15">
      <c r="A178" s="63" t="s">
        <v>709</v>
      </c>
      <c r="B178" s="63" t="s">
        <v>202</v>
      </c>
      <c r="C178" s="64"/>
      <c r="D178" s="65"/>
      <c r="E178" s="66"/>
      <c r="F178" s="67"/>
      <c r="G178" s="64"/>
      <c r="H178" s="68"/>
      <c r="I178" s="69"/>
      <c r="J178" s="69"/>
      <c r="K178" s="34"/>
      <c r="L178" s="75">
        <v>178</v>
      </c>
      <c r="M178" s="75"/>
      <c r="N178" s="71"/>
      <c r="O178" s="77" t="s">
        <v>214</v>
      </c>
      <c r="P178" s="79">
        <v>43636.97672453704</v>
      </c>
      <c r="Q178" s="77" t="s">
        <v>1076</v>
      </c>
      <c r="R178" s="77"/>
      <c r="S178" s="77"/>
      <c r="T178" s="77"/>
      <c r="U178" s="79">
        <v>43636.97672453704</v>
      </c>
      <c r="V178" s="80" t="s">
        <v>1999</v>
      </c>
      <c r="W178" s="77"/>
      <c r="X178" s="77"/>
      <c r="Y178" s="83" t="s">
        <v>3139</v>
      </c>
      <c r="Z178" s="122"/>
      <c r="AA178" s="48"/>
      <c r="AB178" s="49"/>
      <c r="AC178" s="48"/>
      <c r="AD178" s="49"/>
      <c r="AE178" s="48"/>
      <c r="AF178" s="49"/>
      <c r="AG178" s="48"/>
      <c r="AH178" s="49"/>
      <c r="AI178" s="48"/>
    </row>
    <row r="179" spans="1:35" ht="15">
      <c r="A179" s="63" t="s">
        <v>710</v>
      </c>
      <c r="B179" s="63" t="s">
        <v>202</v>
      </c>
      <c r="C179" s="64"/>
      <c r="D179" s="65"/>
      <c r="E179" s="66"/>
      <c r="F179" s="67"/>
      <c r="G179" s="64"/>
      <c r="H179" s="68"/>
      <c r="I179" s="69"/>
      <c r="J179" s="69"/>
      <c r="K179" s="34"/>
      <c r="L179" s="75">
        <v>179</v>
      </c>
      <c r="M179" s="75"/>
      <c r="N179" s="71"/>
      <c r="O179" s="77" t="s">
        <v>214</v>
      </c>
      <c r="P179" s="79">
        <v>43637.03518518519</v>
      </c>
      <c r="Q179" s="77" t="s">
        <v>1077</v>
      </c>
      <c r="R179" s="80" t="s">
        <v>1746</v>
      </c>
      <c r="S179" s="77" t="s">
        <v>226</v>
      </c>
      <c r="T179" s="77" t="s">
        <v>1854</v>
      </c>
      <c r="U179" s="79">
        <v>43637.03518518519</v>
      </c>
      <c r="V179" s="80" t="s">
        <v>2000</v>
      </c>
      <c r="W179" s="77"/>
      <c r="X179" s="77"/>
      <c r="Y179" s="83" t="s">
        <v>3140</v>
      </c>
      <c r="Z179" s="122"/>
      <c r="AA179" s="48"/>
      <c r="AB179" s="49"/>
      <c r="AC179" s="48"/>
      <c r="AD179" s="49"/>
      <c r="AE179" s="48"/>
      <c r="AF179" s="49"/>
      <c r="AG179" s="48"/>
      <c r="AH179" s="49"/>
      <c r="AI179" s="48"/>
    </row>
    <row r="180" spans="1:35" ht="15">
      <c r="A180" s="63" t="s">
        <v>711</v>
      </c>
      <c r="B180" s="63" t="s">
        <v>202</v>
      </c>
      <c r="C180" s="64"/>
      <c r="D180" s="65"/>
      <c r="E180" s="66"/>
      <c r="F180" s="67"/>
      <c r="G180" s="64"/>
      <c r="H180" s="68"/>
      <c r="I180" s="69"/>
      <c r="J180" s="69"/>
      <c r="K180" s="34"/>
      <c r="L180" s="75">
        <v>180</v>
      </c>
      <c r="M180" s="75"/>
      <c r="N180" s="71"/>
      <c r="O180" s="77" t="s">
        <v>214</v>
      </c>
      <c r="P180" s="79">
        <v>43637.15650462963</v>
      </c>
      <c r="Q180" s="77" t="s">
        <v>1078</v>
      </c>
      <c r="R180" s="77"/>
      <c r="S180" s="77"/>
      <c r="T180" s="77"/>
      <c r="U180" s="79">
        <v>43637.15650462963</v>
      </c>
      <c r="V180" s="80" t="s">
        <v>2001</v>
      </c>
      <c r="W180" s="77"/>
      <c r="X180" s="77"/>
      <c r="Y180" s="83" t="s">
        <v>3141</v>
      </c>
      <c r="Z180" s="122"/>
      <c r="AA180" s="48"/>
      <c r="AB180" s="49"/>
      <c r="AC180" s="48"/>
      <c r="AD180" s="49"/>
      <c r="AE180" s="48"/>
      <c r="AF180" s="49"/>
      <c r="AG180" s="48"/>
      <c r="AH180" s="49"/>
      <c r="AI180" s="48"/>
    </row>
    <row r="181" spans="1:35" ht="15">
      <c r="A181" s="63" t="s">
        <v>712</v>
      </c>
      <c r="B181" s="63" t="s">
        <v>202</v>
      </c>
      <c r="C181" s="64"/>
      <c r="D181" s="65"/>
      <c r="E181" s="66"/>
      <c r="F181" s="67"/>
      <c r="G181" s="64"/>
      <c r="H181" s="68"/>
      <c r="I181" s="69"/>
      <c r="J181" s="69"/>
      <c r="K181" s="34"/>
      <c r="L181" s="75">
        <v>181</v>
      </c>
      <c r="M181" s="75"/>
      <c r="N181" s="71"/>
      <c r="O181" s="77" t="s">
        <v>214</v>
      </c>
      <c r="P181" s="79">
        <v>43637.20711805556</v>
      </c>
      <c r="Q181" s="77" t="s">
        <v>1079</v>
      </c>
      <c r="R181" s="77"/>
      <c r="S181" s="77"/>
      <c r="T181" s="77"/>
      <c r="U181" s="79">
        <v>43637.20711805556</v>
      </c>
      <c r="V181" s="80" t="s">
        <v>2002</v>
      </c>
      <c r="W181" s="77"/>
      <c r="X181" s="77"/>
      <c r="Y181" s="83" t="s">
        <v>3142</v>
      </c>
      <c r="Z181" s="122"/>
      <c r="AA181" s="48"/>
      <c r="AB181" s="49"/>
      <c r="AC181" s="48"/>
      <c r="AD181" s="49"/>
      <c r="AE181" s="48"/>
      <c r="AF181" s="49"/>
      <c r="AG181" s="48"/>
      <c r="AH181" s="49"/>
      <c r="AI181" s="48"/>
    </row>
    <row r="182" spans="1:35" ht="15">
      <c r="A182" s="63" t="s">
        <v>712</v>
      </c>
      <c r="B182" s="63" t="s">
        <v>202</v>
      </c>
      <c r="C182" s="64"/>
      <c r="D182" s="65"/>
      <c r="E182" s="66"/>
      <c r="F182" s="67"/>
      <c r="G182" s="64"/>
      <c r="H182" s="68"/>
      <c r="I182" s="69"/>
      <c r="J182" s="69"/>
      <c r="K182" s="34"/>
      <c r="L182" s="75">
        <v>182</v>
      </c>
      <c r="M182" s="75"/>
      <c r="N182" s="71"/>
      <c r="O182" s="77" t="s">
        <v>214</v>
      </c>
      <c r="P182" s="79">
        <v>43637.20829861111</v>
      </c>
      <c r="Q182" s="77" t="s">
        <v>1080</v>
      </c>
      <c r="R182" s="77"/>
      <c r="S182" s="77"/>
      <c r="T182" s="77"/>
      <c r="U182" s="79">
        <v>43637.20829861111</v>
      </c>
      <c r="V182" s="80" t="s">
        <v>2003</v>
      </c>
      <c r="W182" s="77"/>
      <c r="X182" s="77"/>
      <c r="Y182" s="83" t="s">
        <v>3143</v>
      </c>
      <c r="Z182" s="122"/>
      <c r="AA182" s="48"/>
      <c r="AB182" s="49"/>
      <c r="AC182" s="48"/>
      <c r="AD182" s="49"/>
      <c r="AE182" s="48"/>
      <c r="AF182" s="49"/>
      <c r="AG182" s="48"/>
      <c r="AH182" s="49"/>
      <c r="AI182" s="48"/>
    </row>
    <row r="183" spans="1:35" ht="15">
      <c r="A183" s="63" t="s">
        <v>712</v>
      </c>
      <c r="B183" s="63" t="s">
        <v>202</v>
      </c>
      <c r="C183" s="64"/>
      <c r="D183" s="65"/>
      <c r="E183" s="66"/>
      <c r="F183" s="67"/>
      <c r="G183" s="64"/>
      <c r="H183" s="68"/>
      <c r="I183" s="69"/>
      <c r="J183" s="69"/>
      <c r="K183" s="34"/>
      <c r="L183" s="75">
        <v>183</v>
      </c>
      <c r="M183" s="75"/>
      <c r="N183" s="71"/>
      <c r="O183" s="77" t="s">
        <v>214</v>
      </c>
      <c r="P183" s="79">
        <v>43637.21925925926</v>
      </c>
      <c r="Q183" s="77" t="s">
        <v>1081</v>
      </c>
      <c r="R183" s="77"/>
      <c r="S183" s="77"/>
      <c r="T183" s="77"/>
      <c r="U183" s="79">
        <v>43637.21925925926</v>
      </c>
      <c r="V183" s="80" t="s">
        <v>2004</v>
      </c>
      <c r="W183" s="77"/>
      <c r="X183" s="77"/>
      <c r="Y183" s="83" t="s">
        <v>3144</v>
      </c>
      <c r="Z183" s="122"/>
      <c r="AA183" s="48"/>
      <c r="AB183" s="49"/>
      <c r="AC183" s="48"/>
      <c r="AD183" s="49"/>
      <c r="AE183" s="48"/>
      <c r="AF183" s="49"/>
      <c r="AG183" s="48"/>
      <c r="AH183" s="49"/>
      <c r="AI183" s="48"/>
    </row>
    <row r="184" spans="1:35" ht="15">
      <c r="A184" s="63" t="s">
        <v>712</v>
      </c>
      <c r="B184" s="63" t="s">
        <v>202</v>
      </c>
      <c r="C184" s="64"/>
      <c r="D184" s="65"/>
      <c r="E184" s="66"/>
      <c r="F184" s="67"/>
      <c r="G184" s="64"/>
      <c r="H184" s="68"/>
      <c r="I184" s="69"/>
      <c r="J184" s="69"/>
      <c r="K184" s="34"/>
      <c r="L184" s="75">
        <v>184</v>
      </c>
      <c r="M184" s="75"/>
      <c r="N184" s="71"/>
      <c r="O184" s="77" t="s">
        <v>214</v>
      </c>
      <c r="P184" s="79">
        <v>43637.22027777778</v>
      </c>
      <c r="Q184" s="77" t="s">
        <v>1082</v>
      </c>
      <c r="R184" s="77"/>
      <c r="S184" s="77"/>
      <c r="T184" s="77"/>
      <c r="U184" s="79">
        <v>43637.22027777778</v>
      </c>
      <c r="V184" s="80" t="s">
        <v>2005</v>
      </c>
      <c r="W184" s="77"/>
      <c r="X184" s="77"/>
      <c r="Y184" s="83" t="s">
        <v>3145</v>
      </c>
      <c r="Z184" s="122"/>
      <c r="AA184" s="48"/>
      <c r="AB184" s="49"/>
      <c r="AC184" s="48"/>
      <c r="AD184" s="49"/>
      <c r="AE184" s="48"/>
      <c r="AF184" s="49"/>
      <c r="AG184" s="48"/>
      <c r="AH184" s="49"/>
      <c r="AI184" s="48"/>
    </row>
    <row r="185" spans="1:35" ht="15">
      <c r="A185" s="63" t="s">
        <v>712</v>
      </c>
      <c r="B185" s="63" t="s">
        <v>202</v>
      </c>
      <c r="C185" s="64"/>
      <c r="D185" s="65"/>
      <c r="E185" s="66"/>
      <c r="F185" s="67"/>
      <c r="G185" s="64"/>
      <c r="H185" s="68"/>
      <c r="I185" s="69"/>
      <c r="J185" s="69"/>
      <c r="K185" s="34"/>
      <c r="L185" s="75">
        <v>185</v>
      </c>
      <c r="M185" s="75"/>
      <c r="N185" s="71"/>
      <c r="O185" s="77" t="s">
        <v>214</v>
      </c>
      <c r="P185" s="79">
        <v>43637.22221064815</v>
      </c>
      <c r="Q185" s="77" t="s">
        <v>1083</v>
      </c>
      <c r="R185" s="77"/>
      <c r="S185" s="77"/>
      <c r="T185" s="77"/>
      <c r="U185" s="79">
        <v>43637.22221064815</v>
      </c>
      <c r="V185" s="80" t="s">
        <v>2006</v>
      </c>
      <c r="W185" s="77"/>
      <c r="X185" s="77"/>
      <c r="Y185" s="83" t="s">
        <v>3146</v>
      </c>
      <c r="Z185" s="122"/>
      <c r="AA185" s="48"/>
      <c r="AB185" s="49"/>
      <c r="AC185" s="48"/>
      <c r="AD185" s="49"/>
      <c r="AE185" s="48"/>
      <c r="AF185" s="49"/>
      <c r="AG185" s="48"/>
      <c r="AH185" s="49"/>
      <c r="AI185" s="48"/>
    </row>
    <row r="186" spans="1:35" ht="15">
      <c r="A186" s="63" t="s">
        <v>712</v>
      </c>
      <c r="B186" s="63" t="s">
        <v>202</v>
      </c>
      <c r="C186" s="64"/>
      <c r="D186" s="65"/>
      <c r="E186" s="66"/>
      <c r="F186" s="67"/>
      <c r="G186" s="64"/>
      <c r="H186" s="68"/>
      <c r="I186" s="69"/>
      <c r="J186" s="69"/>
      <c r="K186" s="34"/>
      <c r="L186" s="75">
        <v>186</v>
      </c>
      <c r="M186" s="75"/>
      <c r="N186" s="71"/>
      <c r="O186" s="77" t="s">
        <v>214</v>
      </c>
      <c r="P186" s="79">
        <v>43637.222604166665</v>
      </c>
      <c r="Q186" s="77" t="s">
        <v>1084</v>
      </c>
      <c r="R186" s="77"/>
      <c r="S186" s="77"/>
      <c r="T186" s="77"/>
      <c r="U186" s="79">
        <v>43637.222604166665</v>
      </c>
      <c r="V186" s="80" t="s">
        <v>2007</v>
      </c>
      <c r="W186" s="77"/>
      <c r="X186" s="77"/>
      <c r="Y186" s="83" t="s">
        <v>3147</v>
      </c>
      <c r="Z186" s="122"/>
      <c r="AA186" s="48"/>
      <c r="AB186" s="49"/>
      <c r="AC186" s="48"/>
      <c r="AD186" s="49"/>
      <c r="AE186" s="48"/>
      <c r="AF186" s="49"/>
      <c r="AG186" s="48"/>
      <c r="AH186" s="49"/>
      <c r="AI186" s="48"/>
    </row>
    <row r="187" spans="1:35" ht="15">
      <c r="A187" s="63" t="s">
        <v>713</v>
      </c>
      <c r="B187" s="63" t="s">
        <v>202</v>
      </c>
      <c r="C187" s="64"/>
      <c r="D187" s="65"/>
      <c r="E187" s="66"/>
      <c r="F187" s="67"/>
      <c r="G187" s="64"/>
      <c r="H187" s="68"/>
      <c r="I187" s="69"/>
      <c r="J187" s="69"/>
      <c r="K187" s="34"/>
      <c r="L187" s="75">
        <v>187</v>
      </c>
      <c r="M187" s="75"/>
      <c r="N187" s="71"/>
      <c r="O187" s="77" t="s">
        <v>214</v>
      </c>
      <c r="P187" s="79">
        <v>43637.24581018519</v>
      </c>
      <c r="Q187" s="77" t="s">
        <v>1085</v>
      </c>
      <c r="R187" s="77"/>
      <c r="S187" s="77"/>
      <c r="T187" s="77"/>
      <c r="U187" s="79">
        <v>43637.24581018519</v>
      </c>
      <c r="V187" s="80" t="s">
        <v>2008</v>
      </c>
      <c r="W187" s="77"/>
      <c r="X187" s="77"/>
      <c r="Y187" s="83" t="s">
        <v>3148</v>
      </c>
      <c r="Z187" s="122"/>
      <c r="AA187" s="48"/>
      <c r="AB187" s="49"/>
      <c r="AC187" s="48"/>
      <c r="AD187" s="49"/>
      <c r="AE187" s="48"/>
      <c r="AF187" s="49"/>
      <c r="AG187" s="48"/>
      <c r="AH187" s="49"/>
      <c r="AI187" s="48"/>
    </row>
    <row r="188" spans="1:35" ht="15">
      <c r="A188" s="63" t="s">
        <v>714</v>
      </c>
      <c r="B188" s="63" t="s">
        <v>202</v>
      </c>
      <c r="C188" s="64"/>
      <c r="D188" s="65"/>
      <c r="E188" s="66"/>
      <c r="F188" s="67"/>
      <c r="G188" s="64"/>
      <c r="H188" s="68"/>
      <c r="I188" s="69"/>
      <c r="J188" s="69"/>
      <c r="K188" s="34"/>
      <c r="L188" s="75">
        <v>188</v>
      </c>
      <c r="M188" s="75"/>
      <c r="N188" s="71"/>
      <c r="O188" s="77" t="s">
        <v>214</v>
      </c>
      <c r="P188" s="79">
        <v>43637.33497685185</v>
      </c>
      <c r="Q188" s="77" t="s">
        <v>1086</v>
      </c>
      <c r="R188" s="77"/>
      <c r="S188" s="77"/>
      <c r="T188" s="77"/>
      <c r="U188" s="79">
        <v>43637.33497685185</v>
      </c>
      <c r="V188" s="80" t="s">
        <v>2009</v>
      </c>
      <c r="W188" s="77"/>
      <c r="X188" s="77"/>
      <c r="Y188" s="83" t="s">
        <v>3149</v>
      </c>
      <c r="Z188" s="122"/>
      <c r="AA188" s="48"/>
      <c r="AB188" s="49"/>
      <c r="AC188" s="48"/>
      <c r="AD188" s="49"/>
      <c r="AE188" s="48"/>
      <c r="AF188" s="49"/>
      <c r="AG188" s="48"/>
      <c r="AH188" s="49"/>
      <c r="AI188" s="48"/>
    </row>
    <row r="189" spans="1:35" ht="15">
      <c r="A189" s="63" t="s">
        <v>715</v>
      </c>
      <c r="B189" s="63" t="s">
        <v>945</v>
      </c>
      <c r="C189" s="64"/>
      <c r="D189" s="65"/>
      <c r="E189" s="66"/>
      <c r="F189" s="67"/>
      <c r="G189" s="64"/>
      <c r="H189" s="68"/>
      <c r="I189" s="69"/>
      <c r="J189" s="69"/>
      <c r="K189" s="34"/>
      <c r="L189" s="75">
        <v>189</v>
      </c>
      <c r="M189" s="75"/>
      <c r="N189" s="71"/>
      <c r="O189" s="77" t="s">
        <v>214</v>
      </c>
      <c r="P189" s="79">
        <v>43635.36519675926</v>
      </c>
      <c r="Q189" s="77" t="s">
        <v>1087</v>
      </c>
      <c r="R189" s="80" t="s">
        <v>1747</v>
      </c>
      <c r="S189" s="77" t="s">
        <v>225</v>
      </c>
      <c r="T189" s="77"/>
      <c r="U189" s="79">
        <v>43635.36519675926</v>
      </c>
      <c r="V189" s="80" t="s">
        <v>2010</v>
      </c>
      <c r="W189" s="77"/>
      <c r="X189" s="77"/>
      <c r="Y189" s="83" t="s">
        <v>3150</v>
      </c>
      <c r="Z189" s="123" t="s">
        <v>4160</v>
      </c>
      <c r="AA189" s="48"/>
      <c r="AB189" s="49"/>
      <c r="AC189" s="48"/>
      <c r="AD189" s="49"/>
      <c r="AE189" s="48"/>
      <c r="AF189" s="49"/>
      <c r="AG189" s="48"/>
      <c r="AH189" s="49"/>
      <c r="AI189" s="48"/>
    </row>
    <row r="190" spans="1:35" ht="15">
      <c r="A190" s="63" t="s">
        <v>715</v>
      </c>
      <c r="B190" s="63" t="s">
        <v>202</v>
      </c>
      <c r="C190" s="64"/>
      <c r="D190" s="65"/>
      <c r="E190" s="66"/>
      <c r="F190" s="67"/>
      <c r="G190" s="64"/>
      <c r="H190" s="68"/>
      <c r="I190" s="69"/>
      <c r="J190" s="69"/>
      <c r="K190" s="34"/>
      <c r="L190" s="75">
        <v>190</v>
      </c>
      <c r="M190" s="75"/>
      <c r="N190" s="71"/>
      <c r="O190" s="77" t="s">
        <v>215</v>
      </c>
      <c r="P190" s="79">
        <v>43635.36519675926</v>
      </c>
      <c r="Q190" s="77" t="s">
        <v>1087</v>
      </c>
      <c r="R190" s="80" t="s">
        <v>1747</v>
      </c>
      <c r="S190" s="77" t="s">
        <v>225</v>
      </c>
      <c r="T190" s="77"/>
      <c r="U190" s="79">
        <v>43635.36519675926</v>
      </c>
      <c r="V190" s="80" t="s">
        <v>2010</v>
      </c>
      <c r="W190" s="77"/>
      <c r="X190" s="77"/>
      <c r="Y190" s="83" t="s">
        <v>3150</v>
      </c>
      <c r="Z190" s="123" t="s">
        <v>4160</v>
      </c>
      <c r="AA190" s="48"/>
      <c r="AB190" s="49"/>
      <c r="AC190" s="48"/>
      <c r="AD190" s="49"/>
      <c r="AE190" s="48"/>
      <c r="AF190" s="49"/>
      <c r="AG190" s="48"/>
      <c r="AH190" s="49"/>
      <c r="AI190" s="48"/>
    </row>
    <row r="191" spans="1:35" ht="15">
      <c r="A191" s="63" t="s">
        <v>715</v>
      </c>
      <c r="B191" s="63" t="s">
        <v>945</v>
      </c>
      <c r="C191" s="64"/>
      <c r="D191" s="65"/>
      <c r="E191" s="66"/>
      <c r="F191" s="67"/>
      <c r="G191" s="64"/>
      <c r="H191" s="68"/>
      <c r="I191" s="69"/>
      <c r="J191" s="69"/>
      <c r="K191" s="34"/>
      <c r="L191" s="75">
        <v>191</v>
      </c>
      <c r="M191" s="75"/>
      <c r="N191" s="71"/>
      <c r="O191" s="77" t="s">
        <v>214</v>
      </c>
      <c r="P191" s="79">
        <v>43635.380694444444</v>
      </c>
      <c r="Q191" s="77" t="s">
        <v>1088</v>
      </c>
      <c r="R191" s="77"/>
      <c r="S191" s="77"/>
      <c r="T191" s="77"/>
      <c r="U191" s="79">
        <v>43635.380694444444</v>
      </c>
      <c r="V191" s="80" t="s">
        <v>2011</v>
      </c>
      <c r="W191" s="77"/>
      <c r="X191" s="77"/>
      <c r="Y191" s="83" t="s">
        <v>3151</v>
      </c>
      <c r="Z191" s="123" t="s">
        <v>4165</v>
      </c>
      <c r="AA191" s="48"/>
      <c r="AB191" s="49"/>
      <c r="AC191" s="48"/>
      <c r="AD191" s="49"/>
      <c r="AE191" s="48"/>
      <c r="AF191" s="49"/>
      <c r="AG191" s="48"/>
      <c r="AH191" s="49"/>
      <c r="AI191" s="48"/>
    </row>
    <row r="192" spans="1:35" ht="15">
      <c r="A192" s="63" t="s">
        <v>715</v>
      </c>
      <c r="B192" s="63" t="s">
        <v>202</v>
      </c>
      <c r="C192" s="64"/>
      <c r="D192" s="65"/>
      <c r="E192" s="66"/>
      <c r="F192" s="67"/>
      <c r="G192" s="64"/>
      <c r="H192" s="68"/>
      <c r="I192" s="69"/>
      <c r="J192" s="69"/>
      <c r="K192" s="34"/>
      <c r="L192" s="75">
        <v>192</v>
      </c>
      <c r="M192" s="75"/>
      <c r="N192" s="71"/>
      <c r="O192" s="77" t="s">
        <v>215</v>
      </c>
      <c r="P192" s="79">
        <v>43635.380694444444</v>
      </c>
      <c r="Q192" s="77" t="s">
        <v>1088</v>
      </c>
      <c r="R192" s="77"/>
      <c r="S192" s="77"/>
      <c r="T192" s="77"/>
      <c r="U192" s="79">
        <v>43635.380694444444</v>
      </c>
      <c r="V192" s="80" t="s">
        <v>2011</v>
      </c>
      <c r="W192" s="77"/>
      <c r="X192" s="77"/>
      <c r="Y192" s="83" t="s">
        <v>3151</v>
      </c>
      <c r="Z192" s="123" t="s">
        <v>4165</v>
      </c>
      <c r="AA192" s="48"/>
      <c r="AB192" s="49"/>
      <c r="AC192" s="48"/>
      <c r="AD192" s="49"/>
      <c r="AE192" s="48"/>
      <c r="AF192" s="49"/>
      <c r="AG192" s="48"/>
      <c r="AH192" s="49"/>
      <c r="AI192" s="48"/>
    </row>
    <row r="193" spans="1:35" ht="15">
      <c r="A193" s="63" t="s">
        <v>715</v>
      </c>
      <c r="B193" s="63" t="s">
        <v>202</v>
      </c>
      <c r="C193" s="64"/>
      <c r="D193" s="65"/>
      <c r="E193" s="66"/>
      <c r="F193" s="67"/>
      <c r="G193" s="64"/>
      <c r="H193" s="68"/>
      <c r="I193" s="69"/>
      <c r="J193" s="69"/>
      <c r="K193" s="34"/>
      <c r="L193" s="75">
        <v>193</v>
      </c>
      <c r="M193" s="75"/>
      <c r="N193" s="71"/>
      <c r="O193" s="77" t="s">
        <v>214</v>
      </c>
      <c r="P193" s="79">
        <v>43637.35833333333</v>
      </c>
      <c r="Q193" s="77" t="s">
        <v>1089</v>
      </c>
      <c r="R193" s="77"/>
      <c r="S193" s="77"/>
      <c r="T193" s="77"/>
      <c r="U193" s="79">
        <v>43637.35833333333</v>
      </c>
      <c r="V193" s="80" t="s">
        <v>2012</v>
      </c>
      <c r="W193" s="77"/>
      <c r="X193" s="77"/>
      <c r="Y193" s="83" t="s">
        <v>3152</v>
      </c>
      <c r="Z193" s="122"/>
      <c r="AA193" s="48"/>
      <c r="AB193" s="49"/>
      <c r="AC193" s="48"/>
      <c r="AD193" s="49"/>
      <c r="AE193" s="48"/>
      <c r="AF193" s="49"/>
      <c r="AG193" s="48"/>
      <c r="AH193" s="49"/>
      <c r="AI193" s="48"/>
    </row>
    <row r="194" spans="1:35" ht="15">
      <c r="A194" s="63" t="s">
        <v>716</v>
      </c>
      <c r="B194" s="63" t="s">
        <v>202</v>
      </c>
      <c r="C194" s="64"/>
      <c r="D194" s="65"/>
      <c r="E194" s="66"/>
      <c r="F194" s="67"/>
      <c r="G194" s="64"/>
      <c r="H194" s="68"/>
      <c r="I194" s="69"/>
      <c r="J194" s="69"/>
      <c r="K194" s="34"/>
      <c r="L194" s="75">
        <v>194</v>
      </c>
      <c r="M194" s="75"/>
      <c r="N194" s="71"/>
      <c r="O194" s="77" t="s">
        <v>214</v>
      </c>
      <c r="P194" s="79">
        <v>43637.463275462964</v>
      </c>
      <c r="Q194" s="77" t="s">
        <v>1089</v>
      </c>
      <c r="R194" s="77"/>
      <c r="S194" s="77"/>
      <c r="T194" s="77"/>
      <c r="U194" s="79">
        <v>43637.463275462964</v>
      </c>
      <c r="V194" s="80" t="s">
        <v>2013</v>
      </c>
      <c r="W194" s="77"/>
      <c r="X194" s="77"/>
      <c r="Y194" s="83" t="s">
        <v>3153</v>
      </c>
      <c r="Z194" s="122"/>
      <c r="AA194" s="48"/>
      <c r="AB194" s="49"/>
      <c r="AC194" s="48"/>
      <c r="AD194" s="49"/>
      <c r="AE194" s="48"/>
      <c r="AF194" s="49"/>
      <c r="AG194" s="48"/>
      <c r="AH194" s="49"/>
      <c r="AI194" s="48"/>
    </row>
    <row r="195" spans="1:35" ht="15">
      <c r="A195" s="63" t="s">
        <v>717</v>
      </c>
      <c r="B195" s="63" t="s">
        <v>202</v>
      </c>
      <c r="C195" s="64"/>
      <c r="D195" s="65"/>
      <c r="E195" s="66"/>
      <c r="F195" s="67"/>
      <c r="G195" s="64"/>
      <c r="H195" s="68"/>
      <c r="I195" s="69"/>
      <c r="J195" s="69"/>
      <c r="K195" s="34"/>
      <c r="L195" s="75">
        <v>195</v>
      </c>
      <c r="M195" s="75"/>
      <c r="N195" s="71"/>
      <c r="O195" s="77" t="s">
        <v>214</v>
      </c>
      <c r="P195" s="79">
        <v>43637.476319444446</v>
      </c>
      <c r="Q195" s="77" t="s">
        <v>1090</v>
      </c>
      <c r="R195" s="77"/>
      <c r="S195" s="77"/>
      <c r="T195" s="77"/>
      <c r="U195" s="79">
        <v>43637.476319444446</v>
      </c>
      <c r="V195" s="80" t="s">
        <v>2014</v>
      </c>
      <c r="W195" s="77"/>
      <c r="X195" s="77"/>
      <c r="Y195" s="83" t="s">
        <v>3154</v>
      </c>
      <c r="Z195" s="122"/>
      <c r="AA195" s="48"/>
      <c r="AB195" s="49"/>
      <c r="AC195" s="48"/>
      <c r="AD195" s="49"/>
      <c r="AE195" s="48"/>
      <c r="AF195" s="49"/>
      <c r="AG195" s="48"/>
      <c r="AH195" s="49"/>
      <c r="AI195" s="48"/>
    </row>
    <row r="196" spans="1:35" ht="15">
      <c r="A196" s="63" t="s">
        <v>717</v>
      </c>
      <c r="B196" s="63" t="s">
        <v>867</v>
      </c>
      <c r="C196" s="64"/>
      <c r="D196" s="65"/>
      <c r="E196" s="66"/>
      <c r="F196" s="67"/>
      <c r="G196" s="64"/>
      <c r="H196" s="68"/>
      <c r="I196" s="69"/>
      <c r="J196" s="69"/>
      <c r="K196" s="34"/>
      <c r="L196" s="75">
        <v>196</v>
      </c>
      <c r="M196" s="75"/>
      <c r="N196" s="71"/>
      <c r="O196" s="77" t="s">
        <v>214</v>
      </c>
      <c r="P196" s="79">
        <v>43637.476319444446</v>
      </c>
      <c r="Q196" s="77" t="s">
        <v>1090</v>
      </c>
      <c r="R196" s="77"/>
      <c r="S196" s="77"/>
      <c r="T196" s="77"/>
      <c r="U196" s="79">
        <v>43637.476319444446</v>
      </c>
      <c r="V196" s="80" t="s">
        <v>2014</v>
      </c>
      <c r="W196" s="77"/>
      <c r="X196" s="77"/>
      <c r="Y196" s="83" t="s">
        <v>3154</v>
      </c>
      <c r="Z196" s="122"/>
      <c r="AA196" s="48"/>
      <c r="AB196" s="49"/>
      <c r="AC196" s="48"/>
      <c r="AD196" s="49"/>
      <c r="AE196" s="48"/>
      <c r="AF196" s="49"/>
      <c r="AG196" s="48"/>
      <c r="AH196" s="49"/>
      <c r="AI196" s="48"/>
    </row>
    <row r="197" spans="1:35" ht="15">
      <c r="A197" s="63" t="s">
        <v>718</v>
      </c>
      <c r="B197" s="63" t="s">
        <v>569</v>
      </c>
      <c r="C197" s="64"/>
      <c r="D197" s="65"/>
      <c r="E197" s="66"/>
      <c r="F197" s="67"/>
      <c r="G197" s="64"/>
      <c r="H197" s="68"/>
      <c r="I197" s="69"/>
      <c r="J197" s="69"/>
      <c r="K197" s="34"/>
      <c r="L197" s="75">
        <v>197</v>
      </c>
      <c r="M197" s="75"/>
      <c r="N197" s="71"/>
      <c r="O197" s="77" t="s">
        <v>214</v>
      </c>
      <c r="P197" s="79">
        <v>43634.88555555556</v>
      </c>
      <c r="Q197" s="77" t="s">
        <v>1014</v>
      </c>
      <c r="R197" s="77"/>
      <c r="S197" s="77"/>
      <c r="T197" s="77"/>
      <c r="U197" s="79">
        <v>43634.88555555556</v>
      </c>
      <c r="V197" s="80" t="s">
        <v>2015</v>
      </c>
      <c r="W197" s="77"/>
      <c r="X197" s="77"/>
      <c r="Y197" s="83" t="s">
        <v>3155</v>
      </c>
      <c r="Z197" s="122"/>
      <c r="AA197" s="48"/>
      <c r="AB197" s="49"/>
      <c r="AC197" s="48"/>
      <c r="AD197" s="49"/>
      <c r="AE197" s="48"/>
      <c r="AF197" s="49"/>
      <c r="AG197" s="48"/>
      <c r="AH197" s="49"/>
      <c r="AI197" s="48"/>
    </row>
    <row r="198" spans="1:35" ht="15">
      <c r="A198" s="63" t="s">
        <v>718</v>
      </c>
      <c r="B198" s="63" t="s">
        <v>945</v>
      </c>
      <c r="C198" s="64"/>
      <c r="D198" s="65"/>
      <c r="E198" s="66"/>
      <c r="F198" s="67"/>
      <c r="G198" s="64"/>
      <c r="H198" s="68"/>
      <c r="I198" s="69"/>
      <c r="J198" s="69"/>
      <c r="K198" s="34"/>
      <c r="L198" s="75">
        <v>198</v>
      </c>
      <c r="M198" s="75"/>
      <c r="N198" s="71"/>
      <c r="O198" s="77" t="s">
        <v>214</v>
      </c>
      <c r="P198" s="79">
        <v>43635.48149305556</v>
      </c>
      <c r="Q198" s="77" t="s">
        <v>1033</v>
      </c>
      <c r="R198" s="77"/>
      <c r="S198" s="77"/>
      <c r="T198" s="77" t="s">
        <v>1850</v>
      </c>
      <c r="U198" s="79">
        <v>43635.48149305556</v>
      </c>
      <c r="V198" s="80" t="s">
        <v>2016</v>
      </c>
      <c r="W198" s="77"/>
      <c r="X198" s="77"/>
      <c r="Y198" s="83" t="s">
        <v>3156</v>
      </c>
      <c r="Z198" s="122"/>
      <c r="AA198" s="48"/>
      <c r="AB198" s="49"/>
      <c r="AC198" s="48"/>
      <c r="AD198" s="49"/>
      <c r="AE198" s="48"/>
      <c r="AF198" s="49"/>
      <c r="AG198" s="48"/>
      <c r="AH198" s="49"/>
      <c r="AI198" s="48"/>
    </row>
    <row r="199" spans="1:35" ht="15">
      <c r="A199" s="63" t="s">
        <v>718</v>
      </c>
      <c r="B199" s="63" t="s">
        <v>202</v>
      </c>
      <c r="C199" s="64"/>
      <c r="D199" s="65"/>
      <c r="E199" s="66"/>
      <c r="F199" s="67"/>
      <c r="G199" s="64"/>
      <c r="H199" s="68"/>
      <c r="I199" s="69"/>
      <c r="J199" s="69"/>
      <c r="K199" s="34"/>
      <c r="L199" s="75">
        <v>199</v>
      </c>
      <c r="M199" s="75"/>
      <c r="N199" s="71"/>
      <c r="O199" s="77" t="s">
        <v>214</v>
      </c>
      <c r="P199" s="79">
        <v>43634.88542824074</v>
      </c>
      <c r="Q199" s="77" t="s">
        <v>1005</v>
      </c>
      <c r="R199" s="80" t="s">
        <v>1732</v>
      </c>
      <c r="S199" s="77" t="s">
        <v>225</v>
      </c>
      <c r="T199" s="77"/>
      <c r="U199" s="79">
        <v>43634.88542824074</v>
      </c>
      <c r="V199" s="80" t="s">
        <v>2017</v>
      </c>
      <c r="W199" s="77"/>
      <c r="X199" s="77"/>
      <c r="Y199" s="83" t="s">
        <v>3157</v>
      </c>
      <c r="Z199" s="122"/>
      <c r="AA199" s="48"/>
      <c r="AB199" s="49"/>
      <c r="AC199" s="48"/>
      <c r="AD199" s="49"/>
      <c r="AE199" s="48"/>
      <c r="AF199" s="49"/>
      <c r="AG199" s="48"/>
      <c r="AH199" s="49"/>
      <c r="AI199" s="48"/>
    </row>
    <row r="200" spans="1:35" ht="15">
      <c r="A200" s="63" t="s">
        <v>718</v>
      </c>
      <c r="B200" s="63" t="s">
        <v>923</v>
      </c>
      <c r="C200" s="64"/>
      <c r="D200" s="65"/>
      <c r="E200" s="66"/>
      <c r="F200" s="67"/>
      <c r="G200" s="64"/>
      <c r="H200" s="68"/>
      <c r="I200" s="69"/>
      <c r="J200" s="69"/>
      <c r="K200" s="34"/>
      <c r="L200" s="75">
        <v>200</v>
      </c>
      <c r="M200" s="75"/>
      <c r="N200" s="71"/>
      <c r="O200" s="77" t="s">
        <v>214</v>
      </c>
      <c r="P200" s="79">
        <v>43634.88542824074</v>
      </c>
      <c r="Q200" s="77" t="s">
        <v>1005</v>
      </c>
      <c r="R200" s="80" t="s">
        <v>1732</v>
      </c>
      <c r="S200" s="77" t="s">
        <v>225</v>
      </c>
      <c r="T200" s="77"/>
      <c r="U200" s="79">
        <v>43634.88542824074</v>
      </c>
      <c r="V200" s="80" t="s">
        <v>2017</v>
      </c>
      <c r="W200" s="77"/>
      <c r="X200" s="77"/>
      <c r="Y200" s="83" t="s">
        <v>3157</v>
      </c>
      <c r="Z200" s="122"/>
      <c r="AA200" s="48"/>
      <c r="AB200" s="49"/>
      <c r="AC200" s="48"/>
      <c r="AD200" s="49"/>
      <c r="AE200" s="48"/>
      <c r="AF200" s="49"/>
      <c r="AG200" s="48"/>
      <c r="AH200" s="49"/>
      <c r="AI200" s="48"/>
    </row>
    <row r="201" spans="1:35" ht="15">
      <c r="A201" s="63" t="s">
        <v>718</v>
      </c>
      <c r="B201" s="63" t="s">
        <v>202</v>
      </c>
      <c r="C201" s="64"/>
      <c r="D201" s="65"/>
      <c r="E201" s="66"/>
      <c r="F201" s="67"/>
      <c r="G201" s="64"/>
      <c r="H201" s="68"/>
      <c r="I201" s="69"/>
      <c r="J201" s="69"/>
      <c r="K201" s="34"/>
      <c r="L201" s="75">
        <v>201</v>
      </c>
      <c r="M201" s="75"/>
      <c r="N201" s="71"/>
      <c r="O201" s="77" t="s">
        <v>214</v>
      </c>
      <c r="P201" s="79">
        <v>43634.88555555556</v>
      </c>
      <c r="Q201" s="77" t="s">
        <v>1014</v>
      </c>
      <c r="R201" s="77"/>
      <c r="S201" s="77"/>
      <c r="T201" s="77"/>
      <c r="U201" s="79">
        <v>43634.88555555556</v>
      </c>
      <c r="V201" s="80" t="s">
        <v>2015</v>
      </c>
      <c r="W201" s="77"/>
      <c r="X201" s="77"/>
      <c r="Y201" s="83" t="s">
        <v>3155</v>
      </c>
      <c r="Z201" s="122"/>
      <c r="AA201" s="48"/>
      <c r="AB201" s="49"/>
      <c r="AC201" s="48"/>
      <c r="AD201" s="49"/>
      <c r="AE201" s="48"/>
      <c r="AF201" s="49"/>
      <c r="AG201" s="48"/>
      <c r="AH201" s="49"/>
      <c r="AI201" s="48"/>
    </row>
    <row r="202" spans="1:35" ht="15">
      <c r="A202" s="63" t="s">
        <v>718</v>
      </c>
      <c r="B202" s="63" t="s">
        <v>202</v>
      </c>
      <c r="C202" s="64"/>
      <c r="D202" s="65"/>
      <c r="E202" s="66"/>
      <c r="F202" s="67"/>
      <c r="G202" s="64"/>
      <c r="H202" s="68"/>
      <c r="I202" s="69"/>
      <c r="J202" s="69"/>
      <c r="K202" s="34"/>
      <c r="L202" s="75">
        <v>202</v>
      </c>
      <c r="M202" s="75"/>
      <c r="N202" s="71"/>
      <c r="O202" s="77" t="s">
        <v>214</v>
      </c>
      <c r="P202" s="79">
        <v>43635.48149305556</v>
      </c>
      <c r="Q202" s="77" t="s">
        <v>1033</v>
      </c>
      <c r="R202" s="77"/>
      <c r="S202" s="77"/>
      <c r="T202" s="77" t="s">
        <v>1850</v>
      </c>
      <c r="U202" s="79">
        <v>43635.48149305556</v>
      </c>
      <c r="V202" s="80" t="s">
        <v>2016</v>
      </c>
      <c r="W202" s="77"/>
      <c r="X202" s="77"/>
      <c r="Y202" s="83" t="s">
        <v>3156</v>
      </c>
      <c r="Z202" s="122"/>
      <c r="AA202" s="48"/>
      <c r="AB202" s="49"/>
      <c r="AC202" s="48"/>
      <c r="AD202" s="49"/>
      <c r="AE202" s="48"/>
      <c r="AF202" s="49"/>
      <c r="AG202" s="48"/>
      <c r="AH202" s="49"/>
      <c r="AI202" s="48"/>
    </row>
    <row r="203" spans="1:35" ht="15">
      <c r="A203" s="63" t="s">
        <v>718</v>
      </c>
      <c r="B203" s="63" t="s">
        <v>202</v>
      </c>
      <c r="C203" s="64"/>
      <c r="D203" s="65"/>
      <c r="E203" s="66"/>
      <c r="F203" s="67"/>
      <c r="G203" s="64"/>
      <c r="H203" s="68"/>
      <c r="I203" s="69"/>
      <c r="J203" s="69"/>
      <c r="K203" s="34"/>
      <c r="L203" s="75">
        <v>203</v>
      </c>
      <c r="M203" s="75"/>
      <c r="N203" s="71"/>
      <c r="O203" s="77" t="s">
        <v>214</v>
      </c>
      <c r="P203" s="79">
        <v>43637.126909722225</v>
      </c>
      <c r="Q203" s="77" t="s">
        <v>1090</v>
      </c>
      <c r="R203" s="77"/>
      <c r="S203" s="77"/>
      <c r="T203" s="77"/>
      <c r="U203" s="79">
        <v>43637.126909722225</v>
      </c>
      <c r="V203" s="80" t="s">
        <v>2018</v>
      </c>
      <c r="W203" s="77"/>
      <c r="X203" s="77"/>
      <c r="Y203" s="83" t="s">
        <v>3158</v>
      </c>
      <c r="Z203" s="122"/>
      <c r="AA203" s="48"/>
      <c r="AB203" s="49"/>
      <c r="AC203" s="48"/>
      <c r="AD203" s="49"/>
      <c r="AE203" s="48"/>
      <c r="AF203" s="49"/>
      <c r="AG203" s="48"/>
      <c r="AH203" s="49"/>
      <c r="AI203" s="48"/>
    </row>
    <row r="204" spans="1:35" ht="15">
      <c r="A204" s="63" t="s">
        <v>718</v>
      </c>
      <c r="B204" s="63" t="s">
        <v>867</v>
      </c>
      <c r="C204" s="64"/>
      <c r="D204" s="65"/>
      <c r="E204" s="66"/>
      <c r="F204" s="67"/>
      <c r="G204" s="64"/>
      <c r="H204" s="68"/>
      <c r="I204" s="69"/>
      <c r="J204" s="69"/>
      <c r="K204" s="34"/>
      <c r="L204" s="75">
        <v>204</v>
      </c>
      <c r="M204" s="75"/>
      <c r="N204" s="71"/>
      <c r="O204" s="77" t="s">
        <v>214</v>
      </c>
      <c r="P204" s="79">
        <v>43637.126909722225</v>
      </c>
      <c r="Q204" s="77" t="s">
        <v>1090</v>
      </c>
      <c r="R204" s="77"/>
      <c r="S204" s="77"/>
      <c r="T204" s="77"/>
      <c r="U204" s="79">
        <v>43637.126909722225</v>
      </c>
      <c r="V204" s="80" t="s">
        <v>2018</v>
      </c>
      <c r="W204" s="77"/>
      <c r="X204" s="77"/>
      <c r="Y204" s="83" t="s">
        <v>3158</v>
      </c>
      <c r="Z204" s="122"/>
      <c r="AA204" s="48"/>
      <c r="AB204" s="49"/>
      <c r="AC204" s="48"/>
      <c r="AD204" s="49"/>
      <c r="AE204" s="48"/>
      <c r="AF204" s="49"/>
      <c r="AG204" s="48"/>
      <c r="AH204" s="49"/>
      <c r="AI204" s="48"/>
    </row>
    <row r="205" spans="1:35" ht="15">
      <c r="A205" s="63" t="s">
        <v>718</v>
      </c>
      <c r="B205" s="63" t="s">
        <v>202</v>
      </c>
      <c r="C205" s="64"/>
      <c r="D205" s="65"/>
      <c r="E205" s="66"/>
      <c r="F205" s="67"/>
      <c r="G205" s="64"/>
      <c r="H205" s="68"/>
      <c r="I205" s="69"/>
      <c r="J205" s="69"/>
      <c r="K205" s="34"/>
      <c r="L205" s="75">
        <v>205</v>
      </c>
      <c r="M205" s="75"/>
      <c r="N205" s="71"/>
      <c r="O205" s="77" t="s">
        <v>214</v>
      </c>
      <c r="P205" s="79">
        <v>43637.50064814815</v>
      </c>
      <c r="Q205" s="77" t="s">
        <v>1089</v>
      </c>
      <c r="R205" s="77"/>
      <c r="S205" s="77"/>
      <c r="T205" s="77"/>
      <c r="U205" s="79">
        <v>43637.50064814815</v>
      </c>
      <c r="V205" s="80" t="s">
        <v>2019</v>
      </c>
      <c r="W205" s="77"/>
      <c r="X205" s="77"/>
      <c r="Y205" s="83" t="s">
        <v>3159</v>
      </c>
      <c r="Z205" s="122"/>
      <c r="AA205" s="48"/>
      <c r="AB205" s="49"/>
      <c r="AC205" s="48"/>
      <c r="AD205" s="49"/>
      <c r="AE205" s="48"/>
      <c r="AF205" s="49"/>
      <c r="AG205" s="48"/>
      <c r="AH205" s="49"/>
      <c r="AI205" s="48"/>
    </row>
    <row r="206" spans="1:35" ht="15">
      <c r="A206" s="63" t="s">
        <v>719</v>
      </c>
      <c r="B206" s="63" t="s">
        <v>202</v>
      </c>
      <c r="C206" s="64"/>
      <c r="D206" s="65"/>
      <c r="E206" s="66"/>
      <c r="F206" s="67"/>
      <c r="G206" s="64"/>
      <c r="H206" s="68"/>
      <c r="I206" s="69"/>
      <c r="J206" s="69"/>
      <c r="K206" s="34"/>
      <c r="L206" s="75">
        <v>206</v>
      </c>
      <c r="M206" s="75"/>
      <c r="N206" s="71"/>
      <c r="O206" s="77" t="s">
        <v>214</v>
      </c>
      <c r="P206" s="79">
        <v>43637.52375</v>
      </c>
      <c r="Q206" s="77" t="s">
        <v>1091</v>
      </c>
      <c r="R206" s="77"/>
      <c r="S206" s="77"/>
      <c r="T206" s="77"/>
      <c r="U206" s="79">
        <v>43637.52375</v>
      </c>
      <c r="V206" s="80" t="s">
        <v>2020</v>
      </c>
      <c r="W206" s="77"/>
      <c r="X206" s="77"/>
      <c r="Y206" s="83" t="s">
        <v>3160</v>
      </c>
      <c r="Z206" s="122"/>
      <c r="AA206" s="48"/>
      <c r="AB206" s="49"/>
      <c r="AC206" s="48"/>
      <c r="AD206" s="49"/>
      <c r="AE206" s="48"/>
      <c r="AF206" s="49"/>
      <c r="AG206" s="48"/>
      <c r="AH206" s="49"/>
      <c r="AI206" s="48"/>
    </row>
    <row r="207" spans="1:35" ht="15">
      <c r="A207" s="63" t="s">
        <v>719</v>
      </c>
      <c r="B207" s="63" t="s">
        <v>202</v>
      </c>
      <c r="C207" s="64"/>
      <c r="D207" s="65"/>
      <c r="E207" s="66"/>
      <c r="F207" s="67"/>
      <c r="G207" s="64"/>
      <c r="H207" s="68"/>
      <c r="I207" s="69"/>
      <c r="J207" s="69"/>
      <c r="K207" s="34"/>
      <c r="L207" s="75">
        <v>207</v>
      </c>
      <c r="M207" s="75"/>
      <c r="N207" s="71"/>
      <c r="O207" s="77" t="s">
        <v>214</v>
      </c>
      <c r="P207" s="79">
        <v>43637.52410879629</v>
      </c>
      <c r="Q207" s="77" t="s">
        <v>1084</v>
      </c>
      <c r="R207" s="77"/>
      <c r="S207" s="77"/>
      <c r="T207" s="77"/>
      <c r="U207" s="79">
        <v>43637.52410879629</v>
      </c>
      <c r="V207" s="80" t="s">
        <v>2021</v>
      </c>
      <c r="W207" s="77"/>
      <c r="X207" s="77"/>
      <c r="Y207" s="83" t="s">
        <v>3161</v>
      </c>
      <c r="Z207" s="122"/>
      <c r="AA207" s="48"/>
      <c r="AB207" s="49"/>
      <c r="AC207" s="48"/>
      <c r="AD207" s="49"/>
      <c r="AE207" s="48"/>
      <c r="AF207" s="49"/>
      <c r="AG207" s="48"/>
      <c r="AH207" s="49"/>
      <c r="AI207" s="48"/>
    </row>
    <row r="208" spans="1:35" ht="15">
      <c r="A208" s="63" t="s">
        <v>719</v>
      </c>
      <c r="B208" s="63" t="s">
        <v>202</v>
      </c>
      <c r="C208" s="64"/>
      <c r="D208" s="65"/>
      <c r="E208" s="66"/>
      <c r="F208" s="67"/>
      <c r="G208" s="64"/>
      <c r="H208" s="68"/>
      <c r="I208" s="69"/>
      <c r="J208" s="69"/>
      <c r="K208" s="34"/>
      <c r="L208" s="75">
        <v>208</v>
      </c>
      <c r="M208" s="75"/>
      <c r="N208" s="71"/>
      <c r="O208" s="77" t="s">
        <v>214</v>
      </c>
      <c r="P208" s="79">
        <v>43637.54417824074</v>
      </c>
      <c r="Q208" s="77" t="s">
        <v>1092</v>
      </c>
      <c r="R208" s="77"/>
      <c r="S208" s="77"/>
      <c r="T208" s="77"/>
      <c r="U208" s="79">
        <v>43637.54417824074</v>
      </c>
      <c r="V208" s="80" t="s">
        <v>2022</v>
      </c>
      <c r="W208" s="77"/>
      <c r="X208" s="77"/>
      <c r="Y208" s="83" t="s">
        <v>3162</v>
      </c>
      <c r="Z208" s="122"/>
      <c r="AA208" s="48"/>
      <c r="AB208" s="49"/>
      <c r="AC208" s="48"/>
      <c r="AD208" s="49"/>
      <c r="AE208" s="48"/>
      <c r="AF208" s="49"/>
      <c r="AG208" s="48"/>
      <c r="AH208" s="49"/>
      <c r="AI208" s="48"/>
    </row>
    <row r="209" spans="1:35" ht="15">
      <c r="A209" s="63" t="s">
        <v>720</v>
      </c>
      <c r="B209" s="63" t="s">
        <v>202</v>
      </c>
      <c r="C209" s="64"/>
      <c r="D209" s="65"/>
      <c r="E209" s="66"/>
      <c r="F209" s="67"/>
      <c r="G209" s="64"/>
      <c r="H209" s="68"/>
      <c r="I209" s="69"/>
      <c r="J209" s="69"/>
      <c r="K209" s="34"/>
      <c r="L209" s="75">
        <v>209</v>
      </c>
      <c r="M209" s="75"/>
      <c r="N209" s="71"/>
      <c r="O209" s="77" t="s">
        <v>214</v>
      </c>
      <c r="P209" s="79">
        <v>43637.62648148148</v>
      </c>
      <c r="Q209" s="77" t="s">
        <v>995</v>
      </c>
      <c r="R209" s="77"/>
      <c r="S209" s="77"/>
      <c r="T209" s="77"/>
      <c r="U209" s="79">
        <v>43637.62648148148</v>
      </c>
      <c r="V209" s="80" t="s">
        <v>2023</v>
      </c>
      <c r="W209" s="77"/>
      <c r="X209" s="77"/>
      <c r="Y209" s="83" t="s">
        <v>3163</v>
      </c>
      <c r="Z209" s="122"/>
      <c r="AA209" s="48"/>
      <c r="AB209" s="49"/>
      <c r="AC209" s="48"/>
      <c r="AD209" s="49"/>
      <c r="AE209" s="48"/>
      <c r="AF209" s="49"/>
      <c r="AG209" s="48"/>
      <c r="AH209" s="49"/>
      <c r="AI209" s="48"/>
    </row>
    <row r="210" spans="1:35" ht="15">
      <c r="A210" s="63" t="s">
        <v>721</v>
      </c>
      <c r="B210" s="63" t="s">
        <v>202</v>
      </c>
      <c r="C210" s="64"/>
      <c r="D210" s="65"/>
      <c r="E210" s="66"/>
      <c r="F210" s="67"/>
      <c r="G210" s="64"/>
      <c r="H210" s="68"/>
      <c r="I210" s="69"/>
      <c r="J210" s="69"/>
      <c r="K210" s="34"/>
      <c r="L210" s="75">
        <v>210</v>
      </c>
      <c r="M210" s="75"/>
      <c r="N210" s="71"/>
      <c r="O210" s="77" t="s">
        <v>214</v>
      </c>
      <c r="P210" s="79">
        <v>43637.633564814816</v>
      </c>
      <c r="Q210" s="77" t="s">
        <v>1093</v>
      </c>
      <c r="R210" s="77"/>
      <c r="S210" s="77"/>
      <c r="T210" s="77"/>
      <c r="U210" s="79">
        <v>43637.633564814816</v>
      </c>
      <c r="V210" s="80" t="s">
        <v>2024</v>
      </c>
      <c r="W210" s="77"/>
      <c r="X210" s="77"/>
      <c r="Y210" s="83" t="s">
        <v>3164</v>
      </c>
      <c r="Z210" s="122"/>
      <c r="AA210" s="48"/>
      <c r="AB210" s="49"/>
      <c r="AC210" s="48"/>
      <c r="AD210" s="49"/>
      <c r="AE210" s="48"/>
      <c r="AF210" s="49"/>
      <c r="AG210" s="48"/>
      <c r="AH210" s="49"/>
      <c r="AI210" s="48"/>
    </row>
    <row r="211" spans="1:35" ht="15">
      <c r="A211" s="63" t="s">
        <v>722</v>
      </c>
      <c r="B211" s="63" t="s">
        <v>202</v>
      </c>
      <c r="C211" s="64"/>
      <c r="D211" s="65"/>
      <c r="E211" s="66"/>
      <c r="F211" s="67"/>
      <c r="G211" s="64"/>
      <c r="H211" s="68"/>
      <c r="I211" s="69"/>
      <c r="J211" s="69"/>
      <c r="K211" s="34"/>
      <c r="L211" s="75">
        <v>211</v>
      </c>
      <c r="M211" s="75"/>
      <c r="N211" s="71"/>
      <c r="O211" s="77" t="s">
        <v>214</v>
      </c>
      <c r="P211" s="79">
        <v>43633.56422453704</v>
      </c>
      <c r="Q211" s="77" t="s">
        <v>1094</v>
      </c>
      <c r="R211" s="77"/>
      <c r="S211" s="77"/>
      <c r="T211" s="77"/>
      <c r="U211" s="79">
        <v>43633.56422453704</v>
      </c>
      <c r="V211" s="80" t="s">
        <v>2025</v>
      </c>
      <c r="W211" s="77"/>
      <c r="X211" s="77"/>
      <c r="Y211" s="83" t="s">
        <v>3165</v>
      </c>
      <c r="Z211" s="122"/>
      <c r="AA211" s="48"/>
      <c r="AB211" s="49"/>
      <c r="AC211" s="48"/>
      <c r="AD211" s="49"/>
      <c r="AE211" s="48"/>
      <c r="AF211" s="49"/>
      <c r="AG211" s="48"/>
      <c r="AH211" s="49"/>
      <c r="AI211" s="48"/>
    </row>
    <row r="212" spans="1:35" ht="15">
      <c r="A212" s="63" t="s">
        <v>722</v>
      </c>
      <c r="B212" s="63" t="s">
        <v>202</v>
      </c>
      <c r="C212" s="64"/>
      <c r="D212" s="65"/>
      <c r="E212" s="66"/>
      <c r="F212" s="67"/>
      <c r="G212" s="64"/>
      <c r="H212" s="68"/>
      <c r="I212" s="69"/>
      <c r="J212" s="69"/>
      <c r="K212" s="34"/>
      <c r="L212" s="75">
        <v>212</v>
      </c>
      <c r="M212" s="75"/>
      <c r="N212" s="71"/>
      <c r="O212" s="77" t="s">
        <v>214</v>
      </c>
      <c r="P212" s="79">
        <v>43634.676574074074</v>
      </c>
      <c r="Q212" s="77" t="s">
        <v>1095</v>
      </c>
      <c r="R212" s="77"/>
      <c r="S212" s="77"/>
      <c r="T212" s="77"/>
      <c r="U212" s="79">
        <v>43634.676574074074</v>
      </c>
      <c r="V212" s="80" t="s">
        <v>2026</v>
      </c>
      <c r="W212" s="77"/>
      <c r="X212" s="77"/>
      <c r="Y212" s="83" t="s">
        <v>3166</v>
      </c>
      <c r="Z212" s="122"/>
      <c r="AA212" s="48"/>
      <c r="AB212" s="49"/>
      <c r="AC212" s="48"/>
      <c r="AD212" s="49"/>
      <c r="AE212" s="48"/>
      <c r="AF212" s="49"/>
      <c r="AG212" s="48"/>
      <c r="AH212" s="49"/>
      <c r="AI212" s="48"/>
    </row>
    <row r="213" spans="1:35" ht="15">
      <c r="A213" s="63" t="s">
        <v>722</v>
      </c>
      <c r="B213" s="63" t="s">
        <v>202</v>
      </c>
      <c r="C213" s="64"/>
      <c r="D213" s="65"/>
      <c r="E213" s="66"/>
      <c r="F213" s="67"/>
      <c r="G213" s="64"/>
      <c r="H213" s="68"/>
      <c r="I213" s="69"/>
      <c r="J213" s="69"/>
      <c r="K213" s="34"/>
      <c r="L213" s="75">
        <v>213</v>
      </c>
      <c r="M213" s="75"/>
      <c r="N213" s="71"/>
      <c r="O213" s="77" t="s">
        <v>214</v>
      </c>
      <c r="P213" s="79">
        <v>43635.695625</v>
      </c>
      <c r="Q213" s="77" t="s">
        <v>1096</v>
      </c>
      <c r="R213" s="77"/>
      <c r="S213" s="77"/>
      <c r="T213" s="77"/>
      <c r="U213" s="79">
        <v>43635.695625</v>
      </c>
      <c r="V213" s="80" t="s">
        <v>2027</v>
      </c>
      <c r="W213" s="77"/>
      <c r="X213" s="77"/>
      <c r="Y213" s="83" t="s">
        <v>3167</v>
      </c>
      <c r="Z213" s="122"/>
      <c r="AA213" s="48"/>
      <c r="AB213" s="49"/>
      <c r="AC213" s="48"/>
      <c r="AD213" s="49"/>
      <c r="AE213" s="48"/>
      <c r="AF213" s="49"/>
      <c r="AG213" s="48"/>
      <c r="AH213" s="49"/>
      <c r="AI213" s="48"/>
    </row>
    <row r="214" spans="1:35" ht="15">
      <c r="A214" s="63" t="s">
        <v>722</v>
      </c>
      <c r="B214" s="63" t="s">
        <v>202</v>
      </c>
      <c r="C214" s="64"/>
      <c r="D214" s="65"/>
      <c r="E214" s="66"/>
      <c r="F214" s="67"/>
      <c r="G214" s="64"/>
      <c r="H214" s="68"/>
      <c r="I214" s="69"/>
      <c r="J214" s="69"/>
      <c r="K214" s="34"/>
      <c r="L214" s="75">
        <v>214</v>
      </c>
      <c r="M214" s="75"/>
      <c r="N214" s="71"/>
      <c r="O214" s="77" t="s">
        <v>214</v>
      </c>
      <c r="P214" s="79">
        <v>43636.4731712963</v>
      </c>
      <c r="Q214" s="77" t="s">
        <v>1095</v>
      </c>
      <c r="R214" s="77"/>
      <c r="S214" s="77"/>
      <c r="T214" s="77"/>
      <c r="U214" s="79">
        <v>43636.4731712963</v>
      </c>
      <c r="V214" s="80" t="s">
        <v>2028</v>
      </c>
      <c r="W214" s="77"/>
      <c r="X214" s="77"/>
      <c r="Y214" s="83" t="s">
        <v>3168</v>
      </c>
      <c r="Z214" s="122"/>
      <c r="AA214" s="48"/>
      <c r="AB214" s="49"/>
      <c r="AC214" s="48"/>
      <c r="AD214" s="49"/>
      <c r="AE214" s="48"/>
      <c r="AF214" s="49"/>
      <c r="AG214" s="48"/>
      <c r="AH214" s="49"/>
      <c r="AI214" s="48"/>
    </row>
    <row r="215" spans="1:35" ht="15">
      <c r="A215" s="63" t="s">
        <v>722</v>
      </c>
      <c r="B215" s="63" t="s">
        <v>202</v>
      </c>
      <c r="C215" s="64"/>
      <c r="D215" s="65"/>
      <c r="E215" s="66"/>
      <c r="F215" s="67"/>
      <c r="G215" s="64"/>
      <c r="H215" s="68"/>
      <c r="I215" s="69"/>
      <c r="J215" s="69"/>
      <c r="K215" s="34"/>
      <c r="L215" s="75">
        <v>215</v>
      </c>
      <c r="M215" s="75"/>
      <c r="N215" s="71"/>
      <c r="O215" s="77" t="s">
        <v>214</v>
      </c>
      <c r="P215" s="79">
        <v>43637.697291666664</v>
      </c>
      <c r="Q215" s="77" t="s">
        <v>1097</v>
      </c>
      <c r="R215" s="77"/>
      <c r="S215" s="77"/>
      <c r="T215" s="77"/>
      <c r="U215" s="79">
        <v>43637.697291666664</v>
      </c>
      <c r="V215" s="80" t="s">
        <v>2029</v>
      </c>
      <c r="W215" s="77"/>
      <c r="X215" s="77"/>
      <c r="Y215" s="83" t="s">
        <v>3169</v>
      </c>
      <c r="Z215" s="122"/>
      <c r="AA215" s="48"/>
      <c r="AB215" s="49"/>
      <c r="AC215" s="48"/>
      <c r="AD215" s="49"/>
      <c r="AE215" s="48"/>
      <c r="AF215" s="49"/>
      <c r="AG215" s="48"/>
      <c r="AH215" s="49"/>
      <c r="AI215" s="48"/>
    </row>
    <row r="216" spans="1:35" ht="15">
      <c r="A216" s="63" t="s">
        <v>723</v>
      </c>
      <c r="B216" s="63" t="s">
        <v>202</v>
      </c>
      <c r="C216" s="64"/>
      <c r="D216" s="65"/>
      <c r="E216" s="66"/>
      <c r="F216" s="67"/>
      <c r="G216" s="64"/>
      <c r="H216" s="68"/>
      <c r="I216" s="69"/>
      <c r="J216" s="69"/>
      <c r="K216" s="34"/>
      <c r="L216" s="75">
        <v>216</v>
      </c>
      <c r="M216" s="75"/>
      <c r="N216" s="71"/>
      <c r="O216" s="77" t="s">
        <v>214</v>
      </c>
      <c r="P216" s="79">
        <v>43633.00184027778</v>
      </c>
      <c r="Q216" s="77" t="s">
        <v>1098</v>
      </c>
      <c r="R216" s="77"/>
      <c r="S216" s="77"/>
      <c r="T216" s="77"/>
      <c r="U216" s="79">
        <v>43633.00184027778</v>
      </c>
      <c r="V216" s="80" t="s">
        <v>2030</v>
      </c>
      <c r="W216" s="77"/>
      <c r="X216" s="77"/>
      <c r="Y216" s="83" t="s">
        <v>3170</v>
      </c>
      <c r="Z216" s="122"/>
      <c r="AA216" s="48"/>
      <c r="AB216" s="49"/>
      <c r="AC216" s="48"/>
      <c r="AD216" s="49"/>
      <c r="AE216" s="48"/>
      <c r="AF216" s="49"/>
      <c r="AG216" s="48"/>
      <c r="AH216" s="49"/>
      <c r="AI216" s="48"/>
    </row>
    <row r="217" spans="1:35" ht="15">
      <c r="A217" s="63" t="s">
        <v>723</v>
      </c>
      <c r="B217" s="63" t="s">
        <v>202</v>
      </c>
      <c r="C217" s="64"/>
      <c r="D217" s="65"/>
      <c r="E217" s="66"/>
      <c r="F217" s="67"/>
      <c r="G217" s="64"/>
      <c r="H217" s="68"/>
      <c r="I217" s="69"/>
      <c r="J217" s="69"/>
      <c r="K217" s="34"/>
      <c r="L217" s="75">
        <v>217</v>
      </c>
      <c r="M217" s="75"/>
      <c r="N217" s="71"/>
      <c r="O217" s="77" t="s">
        <v>214</v>
      </c>
      <c r="P217" s="79">
        <v>43633.771099537036</v>
      </c>
      <c r="Q217" s="77" t="s">
        <v>1098</v>
      </c>
      <c r="R217" s="77"/>
      <c r="S217" s="77"/>
      <c r="T217" s="77"/>
      <c r="U217" s="79">
        <v>43633.771099537036</v>
      </c>
      <c r="V217" s="80" t="s">
        <v>2031</v>
      </c>
      <c r="W217" s="77"/>
      <c r="X217" s="77"/>
      <c r="Y217" s="83" t="s">
        <v>3171</v>
      </c>
      <c r="Z217" s="122"/>
      <c r="AA217" s="48"/>
      <c r="AB217" s="49"/>
      <c r="AC217" s="48"/>
      <c r="AD217" s="49"/>
      <c r="AE217" s="48"/>
      <c r="AF217" s="49"/>
      <c r="AG217" s="48"/>
      <c r="AH217" s="49"/>
      <c r="AI217" s="48"/>
    </row>
    <row r="218" spans="1:35" ht="15">
      <c r="A218" s="63" t="s">
        <v>723</v>
      </c>
      <c r="B218" s="63" t="s">
        <v>202</v>
      </c>
      <c r="C218" s="64"/>
      <c r="D218" s="65"/>
      <c r="E218" s="66"/>
      <c r="F218" s="67"/>
      <c r="G218" s="64"/>
      <c r="H218" s="68"/>
      <c r="I218" s="69"/>
      <c r="J218" s="69"/>
      <c r="K218" s="34"/>
      <c r="L218" s="75">
        <v>218</v>
      </c>
      <c r="M218" s="75"/>
      <c r="N218" s="71"/>
      <c r="O218" s="77" t="s">
        <v>214</v>
      </c>
      <c r="P218" s="79">
        <v>43636.686261574076</v>
      </c>
      <c r="Q218" s="77" t="s">
        <v>1098</v>
      </c>
      <c r="R218" s="77"/>
      <c r="S218" s="77"/>
      <c r="T218" s="77"/>
      <c r="U218" s="79">
        <v>43636.686261574076</v>
      </c>
      <c r="V218" s="80" t="s">
        <v>2032</v>
      </c>
      <c r="W218" s="77"/>
      <c r="X218" s="77"/>
      <c r="Y218" s="83" t="s">
        <v>3172</v>
      </c>
      <c r="Z218" s="122"/>
      <c r="AA218" s="48"/>
      <c r="AB218" s="49"/>
      <c r="AC218" s="48"/>
      <c r="AD218" s="49"/>
      <c r="AE218" s="48"/>
      <c r="AF218" s="49"/>
      <c r="AG218" s="48"/>
      <c r="AH218" s="49"/>
      <c r="AI218" s="48"/>
    </row>
    <row r="219" spans="1:35" ht="15">
      <c r="A219" s="63" t="s">
        <v>723</v>
      </c>
      <c r="B219" s="63" t="s">
        <v>202</v>
      </c>
      <c r="C219" s="64"/>
      <c r="D219" s="65"/>
      <c r="E219" s="66"/>
      <c r="F219" s="67"/>
      <c r="G219" s="64"/>
      <c r="H219" s="68"/>
      <c r="I219" s="69"/>
      <c r="J219" s="69"/>
      <c r="K219" s="34"/>
      <c r="L219" s="75">
        <v>219</v>
      </c>
      <c r="M219" s="75"/>
      <c r="N219" s="71"/>
      <c r="O219" s="77" t="s">
        <v>214</v>
      </c>
      <c r="P219" s="79">
        <v>43637.7081712963</v>
      </c>
      <c r="Q219" s="77" t="s">
        <v>1099</v>
      </c>
      <c r="R219" s="77"/>
      <c r="S219" s="77"/>
      <c r="T219" s="77"/>
      <c r="U219" s="79">
        <v>43637.7081712963</v>
      </c>
      <c r="V219" s="80" t="s">
        <v>2033</v>
      </c>
      <c r="W219" s="77"/>
      <c r="X219" s="77"/>
      <c r="Y219" s="83" t="s">
        <v>3173</v>
      </c>
      <c r="Z219" s="122"/>
      <c r="AA219" s="48"/>
      <c r="AB219" s="49"/>
      <c r="AC219" s="48"/>
      <c r="AD219" s="49"/>
      <c r="AE219" s="48"/>
      <c r="AF219" s="49"/>
      <c r="AG219" s="48"/>
      <c r="AH219" s="49"/>
      <c r="AI219" s="48"/>
    </row>
    <row r="220" spans="1:35" ht="15">
      <c r="A220" s="63" t="s">
        <v>724</v>
      </c>
      <c r="B220" s="63" t="s">
        <v>202</v>
      </c>
      <c r="C220" s="64"/>
      <c r="D220" s="65"/>
      <c r="E220" s="66"/>
      <c r="F220" s="67"/>
      <c r="G220" s="64"/>
      <c r="H220" s="68"/>
      <c r="I220" s="69"/>
      <c r="J220" s="69"/>
      <c r="K220" s="34"/>
      <c r="L220" s="75">
        <v>220</v>
      </c>
      <c r="M220" s="75"/>
      <c r="N220" s="71"/>
      <c r="O220" s="77" t="s">
        <v>214</v>
      </c>
      <c r="P220" s="79">
        <v>43634.748125</v>
      </c>
      <c r="Q220" s="77" t="s">
        <v>996</v>
      </c>
      <c r="R220" s="77"/>
      <c r="S220" s="77"/>
      <c r="T220" s="77"/>
      <c r="U220" s="79">
        <v>43634.748125</v>
      </c>
      <c r="V220" s="80" t="s">
        <v>2034</v>
      </c>
      <c r="W220" s="77"/>
      <c r="X220" s="77"/>
      <c r="Y220" s="83" t="s">
        <v>3174</v>
      </c>
      <c r="Z220" s="122"/>
      <c r="AA220" s="48"/>
      <c r="AB220" s="49"/>
      <c r="AC220" s="48"/>
      <c r="AD220" s="49"/>
      <c r="AE220" s="48"/>
      <c r="AF220" s="49"/>
      <c r="AG220" s="48"/>
      <c r="AH220" s="49"/>
      <c r="AI220" s="48"/>
    </row>
    <row r="221" spans="1:35" ht="15">
      <c r="A221" s="63" t="s">
        <v>724</v>
      </c>
      <c r="B221" s="63" t="s">
        <v>202</v>
      </c>
      <c r="C221" s="64"/>
      <c r="D221" s="65"/>
      <c r="E221" s="66"/>
      <c r="F221" s="67"/>
      <c r="G221" s="64"/>
      <c r="H221" s="68"/>
      <c r="I221" s="69"/>
      <c r="J221" s="69"/>
      <c r="K221" s="34"/>
      <c r="L221" s="75">
        <v>221</v>
      </c>
      <c r="M221" s="75"/>
      <c r="N221" s="71"/>
      <c r="O221" s="77" t="s">
        <v>214</v>
      </c>
      <c r="P221" s="79">
        <v>43637.75488425926</v>
      </c>
      <c r="Q221" s="77" t="s">
        <v>996</v>
      </c>
      <c r="R221" s="77"/>
      <c r="S221" s="77"/>
      <c r="T221" s="77"/>
      <c r="U221" s="79">
        <v>43637.75488425926</v>
      </c>
      <c r="V221" s="80" t="s">
        <v>2035</v>
      </c>
      <c r="W221" s="77"/>
      <c r="X221" s="77"/>
      <c r="Y221" s="83" t="s">
        <v>3175</v>
      </c>
      <c r="Z221" s="122"/>
      <c r="AA221" s="48"/>
      <c r="AB221" s="49"/>
      <c r="AC221" s="48"/>
      <c r="AD221" s="49"/>
      <c r="AE221" s="48"/>
      <c r="AF221" s="49"/>
      <c r="AG221" s="48"/>
      <c r="AH221" s="49"/>
      <c r="AI221" s="48"/>
    </row>
    <row r="222" spans="1:35" ht="15">
      <c r="A222" s="63" t="s">
        <v>725</v>
      </c>
      <c r="B222" s="63" t="s">
        <v>202</v>
      </c>
      <c r="C222" s="64"/>
      <c r="D222" s="65"/>
      <c r="E222" s="66"/>
      <c r="F222" s="67"/>
      <c r="G222" s="64"/>
      <c r="H222" s="68"/>
      <c r="I222" s="69"/>
      <c r="J222" s="69"/>
      <c r="K222" s="34"/>
      <c r="L222" s="75">
        <v>222</v>
      </c>
      <c r="M222" s="75"/>
      <c r="N222" s="71"/>
      <c r="O222" s="77" t="s">
        <v>214</v>
      </c>
      <c r="P222" s="79">
        <v>43637.8009375</v>
      </c>
      <c r="Q222" s="77" t="s">
        <v>1100</v>
      </c>
      <c r="R222" s="77"/>
      <c r="S222" s="77"/>
      <c r="T222" s="77"/>
      <c r="U222" s="79">
        <v>43637.8009375</v>
      </c>
      <c r="V222" s="80" t="s">
        <v>2036</v>
      </c>
      <c r="W222" s="77"/>
      <c r="X222" s="77"/>
      <c r="Y222" s="83" t="s">
        <v>3176</v>
      </c>
      <c r="Z222" s="122"/>
      <c r="AA222" s="48"/>
      <c r="AB222" s="49"/>
      <c r="AC222" s="48"/>
      <c r="AD222" s="49"/>
      <c r="AE222" s="48"/>
      <c r="AF222" s="49"/>
      <c r="AG222" s="48"/>
      <c r="AH222" s="49"/>
      <c r="AI222" s="48"/>
    </row>
    <row r="223" spans="1:35" ht="15">
      <c r="A223" s="63" t="s">
        <v>725</v>
      </c>
      <c r="B223" s="63" t="s">
        <v>198</v>
      </c>
      <c r="C223" s="64"/>
      <c r="D223" s="65"/>
      <c r="E223" s="66"/>
      <c r="F223" s="67"/>
      <c r="G223" s="64"/>
      <c r="H223" s="68"/>
      <c r="I223" s="69"/>
      <c r="J223" s="69"/>
      <c r="K223" s="34"/>
      <c r="L223" s="75">
        <v>223</v>
      </c>
      <c r="M223" s="75"/>
      <c r="N223" s="71"/>
      <c r="O223" s="77" t="s">
        <v>214</v>
      </c>
      <c r="P223" s="79">
        <v>43637.8009375</v>
      </c>
      <c r="Q223" s="77" t="s">
        <v>1100</v>
      </c>
      <c r="R223" s="77"/>
      <c r="S223" s="77"/>
      <c r="T223" s="77"/>
      <c r="U223" s="79">
        <v>43637.8009375</v>
      </c>
      <c r="V223" s="80" t="s">
        <v>2036</v>
      </c>
      <c r="W223" s="77"/>
      <c r="X223" s="77"/>
      <c r="Y223" s="83" t="s">
        <v>3176</v>
      </c>
      <c r="Z223" s="122"/>
      <c r="AA223" s="48"/>
      <c r="AB223" s="49"/>
      <c r="AC223" s="48"/>
      <c r="AD223" s="49"/>
      <c r="AE223" s="48"/>
      <c r="AF223" s="49"/>
      <c r="AG223" s="48"/>
      <c r="AH223" s="49"/>
      <c r="AI223" s="48"/>
    </row>
    <row r="224" spans="1:35" ht="15">
      <c r="A224" s="63" t="s">
        <v>726</v>
      </c>
      <c r="B224" s="63" t="s">
        <v>202</v>
      </c>
      <c r="C224" s="64"/>
      <c r="D224" s="65"/>
      <c r="E224" s="66"/>
      <c r="F224" s="67"/>
      <c r="G224" s="64"/>
      <c r="H224" s="68"/>
      <c r="I224" s="69"/>
      <c r="J224" s="69"/>
      <c r="K224" s="34"/>
      <c r="L224" s="75">
        <v>224</v>
      </c>
      <c r="M224" s="75"/>
      <c r="N224" s="71"/>
      <c r="O224" s="77" t="s">
        <v>214</v>
      </c>
      <c r="P224" s="79">
        <v>43637.8084375</v>
      </c>
      <c r="Q224" s="77" t="s">
        <v>1089</v>
      </c>
      <c r="R224" s="77"/>
      <c r="S224" s="77"/>
      <c r="T224" s="77"/>
      <c r="U224" s="79">
        <v>43637.8084375</v>
      </c>
      <c r="V224" s="80" t="s">
        <v>2037</v>
      </c>
      <c r="W224" s="77"/>
      <c r="X224" s="77"/>
      <c r="Y224" s="83" t="s">
        <v>3177</v>
      </c>
      <c r="Z224" s="122"/>
      <c r="AA224" s="48"/>
      <c r="AB224" s="49"/>
      <c r="AC224" s="48"/>
      <c r="AD224" s="49"/>
      <c r="AE224" s="48"/>
      <c r="AF224" s="49"/>
      <c r="AG224" s="48"/>
      <c r="AH224" s="49"/>
      <c r="AI224" s="48"/>
    </row>
    <row r="225" spans="1:35" ht="15">
      <c r="A225" s="63" t="s">
        <v>727</v>
      </c>
      <c r="B225" s="63" t="s">
        <v>202</v>
      </c>
      <c r="C225" s="64"/>
      <c r="D225" s="65"/>
      <c r="E225" s="66"/>
      <c r="F225" s="67"/>
      <c r="G225" s="64"/>
      <c r="H225" s="68"/>
      <c r="I225" s="69"/>
      <c r="J225" s="69"/>
      <c r="K225" s="34"/>
      <c r="L225" s="75">
        <v>225</v>
      </c>
      <c r="M225" s="75"/>
      <c r="N225" s="71"/>
      <c r="O225" s="77" t="s">
        <v>214</v>
      </c>
      <c r="P225" s="79">
        <v>43637.82703703704</v>
      </c>
      <c r="Q225" s="77" t="s">
        <v>1101</v>
      </c>
      <c r="R225" s="77"/>
      <c r="S225" s="77"/>
      <c r="T225" s="77"/>
      <c r="U225" s="79">
        <v>43637.82703703704</v>
      </c>
      <c r="V225" s="80" t="s">
        <v>2038</v>
      </c>
      <c r="W225" s="77"/>
      <c r="X225" s="77"/>
      <c r="Y225" s="83" t="s">
        <v>3178</v>
      </c>
      <c r="Z225" s="122"/>
      <c r="AA225" s="48"/>
      <c r="AB225" s="49"/>
      <c r="AC225" s="48"/>
      <c r="AD225" s="49"/>
      <c r="AE225" s="48"/>
      <c r="AF225" s="49"/>
      <c r="AG225" s="48"/>
      <c r="AH225" s="49"/>
      <c r="AI225" s="48"/>
    </row>
    <row r="226" spans="1:35" ht="15">
      <c r="A226" s="63" t="s">
        <v>727</v>
      </c>
      <c r="B226" s="63" t="s">
        <v>202</v>
      </c>
      <c r="C226" s="64"/>
      <c r="D226" s="65"/>
      <c r="E226" s="66"/>
      <c r="F226" s="67"/>
      <c r="G226" s="64"/>
      <c r="H226" s="68"/>
      <c r="I226" s="69"/>
      <c r="J226" s="69"/>
      <c r="K226" s="34"/>
      <c r="L226" s="75">
        <v>226</v>
      </c>
      <c r="M226" s="75"/>
      <c r="N226" s="71"/>
      <c r="O226" s="77" t="s">
        <v>214</v>
      </c>
      <c r="P226" s="79">
        <v>43637.827048611114</v>
      </c>
      <c r="Q226" s="77" t="s">
        <v>1102</v>
      </c>
      <c r="R226" s="77"/>
      <c r="S226" s="77"/>
      <c r="T226" s="77"/>
      <c r="U226" s="79">
        <v>43637.827048611114</v>
      </c>
      <c r="V226" s="80" t="s">
        <v>2039</v>
      </c>
      <c r="W226" s="77"/>
      <c r="X226" s="77"/>
      <c r="Y226" s="83" t="s">
        <v>3179</v>
      </c>
      <c r="Z226" s="122"/>
      <c r="AA226" s="48"/>
      <c r="AB226" s="49"/>
      <c r="AC226" s="48"/>
      <c r="AD226" s="49"/>
      <c r="AE226" s="48"/>
      <c r="AF226" s="49"/>
      <c r="AG226" s="48"/>
      <c r="AH226" s="49"/>
      <c r="AI226" s="48"/>
    </row>
    <row r="227" spans="1:35" ht="15">
      <c r="A227" s="63" t="s">
        <v>728</v>
      </c>
      <c r="B227" s="63" t="s">
        <v>950</v>
      </c>
      <c r="C227" s="64"/>
      <c r="D227" s="65"/>
      <c r="E227" s="66"/>
      <c r="F227" s="67"/>
      <c r="G227" s="64"/>
      <c r="H227" s="68"/>
      <c r="I227" s="69"/>
      <c r="J227" s="69"/>
      <c r="K227" s="34"/>
      <c r="L227" s="75">
        <v>227</v>
      </c>
      <c r="M227" s="75"/>
      <c r="N227" s="71"/>
      <c r="O227" s="77" t="s">
        <v>214</v>
      </c>
      <c r="P227" s="79">
        <v>43637.86991898148</v>
      </c>
      <c r="Q227" s="77" t="s">
        <v>1103</v>
      </c>
      <c r="R227" s="77"/>
      <c r="S227" s="77"/>
      <c r="T227" s="77"/>
      <c r="U227" s="79">
        <v>43637.86991898148</v>
      </c>
      <c r="V227" s="80" t="s">
        <v>2040</v>
      </c>
      <c r="W227" s="77"/>
      <c r="X227" s="77"/>
      <c r="Y227" s="83" t="s">
        <v>3180</v>
      </c>
      <c r="Z227" s="123" t="s">
        <v>4166</v>
      </c>
      <c r="AA227" s="48"/>
      <c r="AB227" s="49"/>
      <c r="AC227" s="48"/>
      <c r="AD227" s="49"/>
      <c r="AE227" s="48"/>
      <c r="AF227" s="49"/>
      <c r="AG227" s="48"/>
      <c r="AH227" s="49"/>
      <c r="AI227" s="48"/>
    </row>
    <row r="228" spans="1:35" ht="15">
      <c r="A228" s="63" t="s">
        <v>728</v>
      </c>
      <c r="B228" s="63" t="s">
        <v>951</v>
      </c>
      <c r="C228" s="64"/>
      <c r="D228" s="65"/>
      <c r="E228" s="66"/>
      <c r="F228" s="67"/>
      <c r="G228" s="64"/>
      <c r="H228" s="68"/>
      <c r="I228" s="69"/>
      <c r="J228" s="69"/>
      <c r="K228" s="34"/>
      <c r="L228" s="75">
        <v>228</v>
      </c>
      <c r="M228" s="75"/>
      <c r="N228" s="71"/>
      <c r="O228" s="77" t="s">
        <v>215</v>
      </c>
      <c r="P228" s="79">
        <v>43637.86991898148</v>
      </c>
      <c r="Q228" s="77" t="s">
        <v>1103</v>
      </c>
      <c r="R228" s="77"/>
      <c r="S228" s="77"/>
      <c r="T228" s="77"/>
      <c r="U228" s="79">
        <v>43637.86991898148</v>
      </c>
      <c r="V228" s="80" t="s">
        <v>2040</v>
      </c>
      <c r="W228" s="77"/>
      <c r="X228" s="77"/>
      <c r="Y228" s="83" t="s">
        <v>3180</v>
      </c>
      <c r="Z228" s="123" t="s">
        <v>4166</v>
      </c>
      <c r="AA228" s="48"/>
      <c r="AB228" s="49"/>
      <c r="AC228" s="48"/>
      <c r="AD228" s="49"/>
      <c r="AE228" s="48"/>
      <c r="AF228" s="49"/>
      <c r="AG228" s="48"/>
      <c r="AH228" s="49"/>
      <c r="AI228" s="48"/>
    </row>
    <row r="229" spans="1:35" ht="15">
      <c r="A229" s="63" t="s">
        <v>728</v>
      </c>
      <c r="B229" s="63" t="s">
        <v>202</v>
      </c>
      <c r="C229" s="64"/>
      <c r="D229" s="65"/>
      <c r="E229" s="66"/>
      <c r="F229" s="67"/>
      <c r="G229" s="64"/>
      <c r="H229" s="68"/>
      <c r="I229" s="69"/>
      <c r="J229" s="69"/>
      <c r="K229" s="34"/>
      <c r="L229" s="75">
        <v>229</v>
      </c>
      <c r="M229" s="75"/>
      <c r="N229" s="71"/>
      <c r="O229" s="77" t="s">
        <v>214</v>
      </c>
      <c r="P229" s="79">
        <v>43637.86991898148</v>
      </c>
      <c r="Q229" s="77" t="s">
        <v>1103</v>
      </c>
      <c r="R229" s="77"/>
      <c r="S229" s="77"/>
      <c r="T229" s="77"/>
      <c r="U229" s="79">
        <v>43637.86991898148</v>
      </c>
      <c r="V229" s="80" t="s">
        <v>2040</v>
      </c>
      <c r="W229" s="77"/>
      <c r="X229" s="77"/>
      <c r="Y229" s="83" t="s">
        <v>3180</v>
      </c>
      <c r="Z229" s="123" t="s">
        <v>4166</v>
      </c>
      <c r="AA229" s="48"/>
      <c r="AB229" s="49"/>
      <c r="AC229" s="48"/>
      <c r="AD229" s="49"/>
      <c r="AE229" s="48"/>
      <c r="AF229" s="49"/>
      <c r="AG229" s="48"/>
      <c r="AH229" s="49"/>
      <c r="AI229" s="48"/>
    </row>
    <row r="230" spans="1:35" ht="15">
      <c r="A230" s="63" t="s">
        <v>729</v>
      </c>
      <c r="B230" s="63" t="s">
        <v>202</v>
      </c>
      <c r="C230" s="64"/>
      <c r="D230" s="65"/>
      <c r="E230" s="66"/>
      <c r="F230" s="67"/>
      <c r="G230" s="64"/>
      <c r="H230" s="68"/>
      <c r="I230" s="69"/>
      <c r="J230" s="69"/>
      <c r="K230" s="34"/>
      <c r="L230" s="75">
        <v>230</v>
      </c>
      <c r="M230" s="75"/>
      <c r="N230" s="71"/>
      <c r="O230" s="77" t="s">
        <v>214</v>
      </c>
      <c r="P230" s="79">
        <v>43637.9359375</v>
      </c>
      <c r="Q230" s="77" t="s">
        <v>1017</v>
      </c>
      <c r="R230" s="77"/>
      <c r="S230" s="77"/>
      <c r="T230" s="77"/>
      <c r="U230" s="79">
        <v>43637.9359375</v>
      </c>
      <c r="V230" s="80" t="s">
        <v>2041</v>
      </c>
      <c r="W230" s="77"/>
      <c r="X230" s="77"/>
      <c r="Y230" s="83" t="s">
        <v>3181</v>
      </c>
      <c r="Z230" s="122"/>
      <c r="AA230" s="48"/>
      <c r="AB230" s="49"/>
      <c r="AC230" s="48"/>
      <c r="AD230" s="49"/>
      <c r="AE230" s="48"/>
      <c r="AF230" s="49"/>
      <c r="AG230" s="48"/>
      <c r="AH230" s="49"/>
      <c r="AI230" s="48"/>
    </row>
    <row r="231" spans="1:35" ht="15">
      <c r="A231" s="63" t="s">
        <v>730</v>
      </c>
      <c r="B231" s="63" t="s">
        <v>202</v>
      </c>
      <c r="C231" s="64"/>
      <c r="D231" s="65"/>
      <c r="E231" s="66"/>
      <c r="F231" s="67"/>
      <c r="G231" s="64"/>
      <c r="H231" s="68"/>
      <c r="I231" s="69"/>
      <c r="J231" s="69"/>
      <c r="K231" s="34"/>
      <c r="L231" s="75">
        <v>231</v>
      </c>
      <c r="M231" s="75"/>
      <c r="N231" s="71"/>
      <c r="O231" s="77" t="s">
        <v>214</v>
      </c>
      <c r="P231" s="79">
        <v>43633.05774305556</v>
      </c>
      <c r="Q231" s="77" t="s">
        <v>1104</v>
      </c>
      <c r="R231" s="77"/>
      <c r="S231" s="77"/>
      <c r="T231" s="77"/>
      <c r="U231" s="79">
        <v>43633.05774305556</v>
      </c>
      <c r="V231" s="80" t="s">
        <v>2042</v>
      </c>
      <c r="W231" s="77"/>
      <c r="X231" s="77"/>
      <c r="Y231" s="83" t="s">
        <v>3182</v>
      </c>
      <c r="Z231" s="122"/>
      <c r="AA231" s="48"/>
      <c r="AB231" s="49"/>
      <c r="AC231" s="48"/>
      <c r="AD231" s="49"/>
      <c r="AE231" s="48"/>
      <c r="AF231" s="49"/>
      <c r="AG231" s="48"/>
      <c r="AH231" s="49"/>
      <c r="AI231" s="48"/>
    </row>
    <row r="232" spans="1:35" ht="15">
      <c r="A232" s="63" t="s">
        <v>730</v>
      </c>
      <c r="B232" s="63" t="s">
        <v>202</v>
      </c>
      <c r="C232" s="64"/>
      <c r="D232" s="65"/>
      <c r="E232" s="66"/>
      <c r="F232" s="67"/>
      <c r="G232" s="64"/>
      <c r="H232" s="68"/>
      <c r="I232" s="69"/>
      <c r="J232" s="69"/>
      <c r="K232" s="34"/>
      <c r="L232" s="75">
        <v>232</v>
      </c>
      <c r="M232" s="75"/>
      <c r="N232" s="71"/>
      <c r="O232" s="77" t="s">
        <v>214</v>
      </c>
      <c r="P232" s="79">
        <v>43633.499710648146</v>
      </c>
      <c r="Q232" s="77" t="s">
        <v>996</v>
      </c>
      <c r="R232" s="77"/>
      <c r="S232" s="77"/>
      <c r="T232" s="77"/>
      <c r="U232" s="79">
        <v>43633.499710648146</v>
      </c>
      <c r="V232" s="80" t="s">
        <v>2043</v>
      </c>
      <c r="W232" s="77"/>
      <c r="X232" s="77"/>
      <c r="Y232" s="83" t="s">
        <v>3183</v>
      </c>
      <c r="Z232" s="122"/>
      <c r="AA232" s="48"/>
      <c r="AB232" s="49"/>
      <c r="AC232" s="48"/>
      <c r="AD232" s="49"/>
      <c r="AE232" s="48"/>
      <c r="AF232" s="49"/>
      <c r="AG232" s="48"/>
      <c r="AH232" s="49"/>
      <c r="AI232" s="48"/>
    </row>
    <row r="233" spans="1:35" ht="15">
      <c r="A233" s="63" t="s">
        <v>730</v>
      </c>
      <c r="B233" s="63" t="s">
        <v>202</v>
      </c>
      <c r="C233" s="64"/>
      <c r="D233" s="65"/>
      <c r="E233" s="66"/>
      <c r="F233" s="67"/>
      <c r="G233" s="64"/>
      <c r="H233" s="68"/>
      <c r="I233" s="69"/>
      <c r="J233" s="69"/>
      <c r="K233" s="34"/>
      <c r="L233" s="75">
        <v>233</v>
      </c>
      <c r="M233" s="75"/>
      <c r="N233" s="71"/>
      <c r="O233" s="77" t="s">
        <v>214</v>
      </c>
      <c r="P233" s="79">
        <v>43633.64341435185</v>
      </c>
      <c r="Q233" s="77" t="s">
        <v>1105</v>
      </c>
      <c r="R233" s="77"/>
      <c r="S233" s="77"/>
      <c r="T233" s="77"/>
      <c r="U233" s="79">
        <v>43633.64341435185</v>
      </c>
      <c r="V233" s="80" t="s">
        <v>2044</v>
      </c>
      <c r="W233" s="77"/>
      <c r="X233" s="77"/>
      <c r="Y233" s="83" t="s">
        <v>3184</v>
      </c>
      <c r="Z233" s="122"/>
      <c r="AA233" s="48"/>
      <c r="AB233" s="49"/>
      <c r="AC233" s="48"/>
      <c r="AD233" s="49"/>
      <c r="AE233" s="48"/>
      <c r="AF233" s="49"/>
      <c r="AG233" s="48"/>
      <c r="AH233" s="49"/>
      <c r="AI233" s="48"/>
    </row>
    <row r="234" spans="1:35" ht="15">
      <c r="A234" s="63" t="s">
        <v>730</v>
      </c>
      <c r="B234" s="63" t="s">
        <v>202</v>
      </c>
      <c r="C234" s="64"/>
      <c r="D234" s="65"/>
      <c r="E234" s="66"/>
      <c r="F234" s="67"/>
      <c r="G234" s="64"/>
      <c r="H234" s="68"/>
      <c r="I234" s="69"/>
      <c r="J234" s="69"/>
      <c r="K234" s="34"/>
      <c r="L234" s="75">
        <v>234</v>
      </c>
      <c r="M234" s="75"/>
      <c r="N234" s="71"/>
      <c r="O234" s="77" t="s">
        <v>214</v>
      </c>
      <c r="P234" s="79">
        <v>43634.7253125</v>
      </c>
      <c r="Q234" s="77" t="s">
        <v>1106</v>
      </c>
      <c r="R234" s="77"/>
      <c r="S234" s="77"/>
      <c r="T234" s="77"/>
      <c r="U234" s="79">
        <v>43634.7253125</v>
      </c>
      <c r="V234" s="80" t="s">
        <v>2045</v>
      </c>
      <c r="W234" s="77"/>
      <c r="X234" s="77"/>
      <c r="Y234" s="83" t="s">
        <v>3185</v>
      </c>
      <c r="Z234" s="122"/>
      <c r="AA234" s="48"/>
      <c r="AB234" s="49"/>
      <c r="AC234" s="48"/>
      <c r="AD234" s="49"/>
      <c r="AE234" s="48"/>
      <c r="AF234" s="49"/>
      <c r="AG234" s="48"/>
      <c r="AH234" s="49"/>
      <c r="AI234" s="48"/>
    </row>
    <row r="235" spans="1:35" ht="15">
      <c r="A235" s="63" t="s">
        <v>730</v>
      </c>
      <c r="B235" s="63" t="s">
        <v>202</v>
      </c>
      <c r="C235" s="64"/>
      <c r="D235" s="65"/>
      <c r="E235" s="66"/>
      <c r="F235" s="67"/>
      <c r="G235" s="64"/>
      <c r="H235" s="68"/>
      <c r="I235" s="69"/>
      <c r="J235" s="69"/>
      <c r="K235" s="34"/>
      <c r="L235" s="75">
        <v>235</v>
      </c>
      <c r="M235" s="75"/>
      <c r="N235" s="71"/>
      <c r="O235" s="77" t="s">
        <v>214</v>
      </c>
      <c r="P235" s="79">
        <v>43636.076006944444</v>
      </c>
      <c r="Q235" s="77" t="s">
        <v>1107</v>
      </c>
      <c r="R235" s="77"/>
      <c r="S235" s="77"/>
      <c r="T235" s="77"/>
      <c r="U235" s="79">
        <v>43636.076006944444</v>
      </c>
      <c r="V235" s="80" t="s">
        <v>2046</v>
      </c>
      <c r="W235" s="77"/>
      <c r="X235" s="77"/>
      <c r="Y235" s="83" t="s">
        <v>3186</v>
      </c>
      <c r="Z235" s="122"/>
      <c r="AA235" s="48"/>
      <c r="AB235" s="49"/>
      <c r="AC235" s="48"/>
      <c r="AD235" s="49"/>
      <c r="AE235" s="48"/>
      <c r="AF235" s="49"/>
      <c r="AG235" s="48"/>
      <c r="AH235" s="49"/>
      <c r="AI235" s="48"/>
    </row>
    <row r="236" spans="1:35" ht="15">
      <c r="A236" s="63" t="s">
        <v>730</v>
      </c>
      <c r="B236" s="63" t="s">
        <v>202</v>
      </c>
      <c r="C236" s="64"/>
      <c r="D236" s="65"/>
      <c r="E236" s="66"/>
      <c r="F236" s="67"/>
      <c r="G236" s="64"/>
      <c r="H236" s="68"/>
      <c r="I236" s="69"/>
      <c r="J236" s="69"/>
      <c r="K236" s="34"/>
      <c r="L236" s="75">
        <v>236</v>
      </c>
      <c r="M236" s="75"/>
      <c r="N236" s="71"/>
      <c r="O236" s="77" t="s">
        <v>214</v>
      </c>
      <c r="P236" s="79">
        <v>43636.49690972222</v>
      </c>
      <c r="Q236" s="77" t="s">
        <v>1059</v>
      </c>
      <c r="R236" s="77"/>
      <c r="S236" s="77"/>
      <c r="T236" s="77"/>
      <c r="U236" s="79">
        <v>43636.49690972222</v>
      </c>
      <c r="V236" s="80" t="s">
        <v>2047</v>
      </c>
      <c r="W236" s="77"/>
      <c r="X236" s="77"/>
      <c r="Y236" s="83" t="s">
        <v>3187</v>
      </c>
      <c r="Z236" s="122"/>
      <c r="AA236" s="48"/>
      <c r="AB236" s="49"/>
      <c r="AC236" s="48"/>
      <c r="AD236" s="49"/>
      <c r="AE236" s="48"/>
      <c r="AF236" s="49"/>
      <c r="AG236" s="48"/>
      <c r="AH236" s="49"/>
      <c r="AI236" s="48"/>
    </row>
    <row r="237" spans="1:35" ht="15">
      <c r="A237" s="63" t="s">
        <v>730</v>
      </c>
      <c r="B237" s="63" t="s">
        <v>202</v>
      </c>
      <c r="C237" s="64"/>
      <c r="D237" s="65"/>
      <c r="E237" s="66"/>
      <c r="F237" s="67"/>
      <c r="G237" s="64"/>
      <c r="H237" s="68"/>
      <c r="I237" s="69"/>
      <c r="J237" s="69"/>
      <c r="K237" s="34"/>
      <c r="L237" s="75">
        <v>237</v>
      </c>
      <c r="M237" s="75"/>
      <c r="N237" s="71"/>
      <c r="O237" s="77" t="s">
        <v>214</v>
      </c>
      <c r="P237" s="79">
        <v>43637.99673611111</v>
      </c>
      <c r="Q237" s="77" t="s">
        <v>1108</v>
      </c>
      <c r="R237" s="77"/>
      <c r="S237" s="77"/>
      <c r="T237" s="77"/>
      <c r="U237" s="79">
        <v>43637.99673611111</v>
      </c>
      <c r="V237" s="80" t="s">
        <v>2048</v>
      </c>
      <c r="W237" s="77"/>
      <c r="X237" s="77"/>
      <c r="Y237" s="83" t="s">
        <v>3188</v>
      </c>
      <c r="Z237" s="122"/>
      <c r="AA237" s="48"/>
      <c r="AB237" s="49"/>
      <c r="AC237" s="48"/>
      <c r="AD237" s="49"/>
      <c r="AE237" s="48"/>
      <c r="AF237" s="49"/>
      <c r="AG237" s="48"/>
      <c r="AH237" s="49"/>
      <c r="AI237" s="48"/>
    </row>
    <row r="238" spans="1:35" ht="15">
      <c r="A238" s="63" t="s">
        <v>731</v>
      </c>
      <c r="B238" s="63" t="s">
        <v>571</v>
      </c>
      <c r="C238" s="64"/>
      <c r="D238" s="65"/>
      <c r="E238" s="66"/>
      <c r="F238" s="67"/>
      <c r="G238" s="64"/>
      <c r="H238" s="68"/>
      <c r="I238" s="69"/>
      <c r="J238" s="69"/>
      <c r="K238" s="34"/>
      <c r="L238" s="75">
        <v>238</v>
      </c>
      <c r="M238" s="75"/>
      <c r="N238" s="71"/>
      <c r="O238" s="77" t="s">
        <v>214</v>
      </c>
      <c r="P238" s="79">
        <v>43634.9809375</v>
      </c>
      <c r="Q238" s="77" t="s">
        <v>1109</v>
      </c>
      <c r="R238" s="77"/>
      <c r="S238" s="77"/>
      <c r="T238" s="77"/>
      <c r="U238" s="79">
        <v>43634.9809375</v>
      </c>
      <c r="V238" s="80" t="s">
        <v>2049</v>
      </c>
      <c r="W238" s="77"/>
      <c r="X238" s="77"/>
      <c r="Y238" s="83" t="s">
        <v>3189</v>
      </c>
      <c r="Z238" s="123" t="s">
        <v>4006</v>
      </c>
      <c r="AA238" s="48"/>
      <c r="AB238" s="49"/>
      <c r="AC238" s="48"/>
      <c r="AD238" s="49"/>
      <c r="AE238" s="48"/>
      <c r="AF238" s="49"/>
      <c r="AG238" s="48"/>
      <c r="AH238" s="49"/>
      <c r="AI238" s="48"/>
    </row>
    <row r="239" spans="1:35" ht="15">
      <c r="A239" s="63" t="s">
        <v>731</v>
      </c>
      <c r="B239" s="63" t="s">
        <v>202</v>
      </c>
      <c r="C239" s="64"/>
      <c r="D239" s="65"/>
      <c r="E239" s="66"/>
      <c r="F239" s="67"/>
      <c r="G239" s="64"/>
      <c r="H239" s="68"/>
      <c r="I239" s="69"/>
      <c r="J239" s="69"/>
      <c r="K239" s="34"/>
      <c r="L239" s="75">
        <v>239</v>
      </c>
      <c r="M239" s="75"/>
      <c r="N239" s="71"/>
      <c r="O239" s="77" t="s">
        <v>214</v>
      </c>
      <c r="P239" s="79">
        <v>43634.9809375</v>
      </c>
      <c r="Q239" s="77" t="s">
        <v>1109</v>
      </c>
      <c r="R239" s="77"/>
      <c r="S239" s="77"/>
      <c r="T239" s="77"/>
      <c r="U239" s="79">
        <v>43634.9809375</v>
      </c>
      <c r="V239" s="80" t="s">
        <v>2049</v>
      </c>
      <c r="W239" s="77"/>
      <c r="X239" s="77"/>
      <c r="Y239" s="83" t="s">
        <v>3189</v>
      </c>
      <c r="Z239" s="123" t="s">
        <v>4006</v>
      </c>
      <c r="AA239" s="48"/>
      <c r="AB239" s="49"/>
      <c r="AC239" s="48"/>
      <c r="AD239" s="49"/>
      <c r="AE239" s="48"/>
      <c r="AF239" s="49"/>
      <c r="AG239" s="48"/>
      <c r="AH239" s="49"/>
      <c r="AI239" s="48"/>
    </row>
    <row r="240" spans="1:35" ht="15">
      <c r="A240" s="63" t="s">
        <v>731</v>
      </c>
      <c r="B240" s="63" t="s">
        <v>923</v>
      </c>
      <c r="C240" s="64"/>
      <c r="D240" s="65"/>
      <c r="E240" s="66"/>
      <c r="F240" s="67"/>
      <c r="G240" s="64"/>
      <c r="H240" s="68"/>
      <c r="I240" s="69"/>
      <c r="J240" s="69"/>
      <c r="K240" s="34"/>
      <c r="L240" s="75">
        <v>240</v>
      </c>
      <c r="M240" s="75"/>
      <c r="N240" s="71"/>
      <c r="O240" s="77" t="s">
        <v>215</v>
      </c>
      <c r="P240" s="79">
        <v>43634.9809375</v>
      </c>
      <c r="Q240" s="77" t="s">
        <v>1109</v>
      </c>
      <c r="R240" s="77"/>
      <c r="S240" s="77"/>
      <c r="T240" s="77"/>
      <c r="U240" s="79">
        <v>43634.9809375</v>
      </c>
      <c r="V240" s="80" t="s">
        <v>2049</v>
      </c>
      <c r="W240" s="77"/>
      <c r="X240" s="77"/>
      <c r="Y240" s="83" t="s">
        <v>3189</v>
      </c>
      <c r="Z240" s="123" t="s">
        <v>4006</v>
      </c>
      <c r="AA240" s="48"/>
      <c r="AB240" s="49"/>
      <c r="AC240" s="48"/>
      <c r="AD240" s="49"/>
      <c r="AE240" s="48"/>
      <c r="AF240" s="49"/>
      <c r="AG240" s="48"/>
      <c r="AH240" s="49"/>
      <c r="AI240" s="48"/>
    </row>
    <row r="241" spans="1:35" ht="15">
      <c r="A241" s="63" t="s">
        <v>571</v>
      </c>
      <c r="B241" s="63" t="s">
        <v>731</v>
      </c>
      <c r="C241" s="64"/>
      <c r="D241" s="65"/>
      <c r="E241" s="66"/>
      <c r="F241" s="67"/>
      <c r="G241" s="64"/>
      <c r="H241" s="68"/>
      <c r="I241" s="69"/>
      <c r="J241" s="69"/>
      <c r="K241" s="34"/>
      <c r="L241" s="75">
        <v>241</v>
      </c>
      <c r="M241" s="75"/>
      <c r="N241" s="71"/>
      <c r="O241" s="77" t="s">
        <v>215</v>
      </c>
      <c r="P241" s="79">
        <v>43638.02150462963</v>
      </c>
      <c r="Q241" s="77" t="s">
        <v>1110</v>
      </c>
      <c r="R241" s="77"/>
      <c r="S241" s="77"/>
      <c r="T241" s="77"/>
      <c r="U241" s="79">
        <v>43638.02150462963</v>
      </c>
      <c r="V241" s="80" t="s">
        <v>2050</v>
      </c>
      <c r="W241" s="77"/>
      <c r="X241" s="77"/>
      <c r="Y241" s="83" t="s">
        <v>3190</v>
      </c>
      <c r="Z241" s="123" t="s">
        <v>3189</v>
      </c>
      <c r="AA241" s="48"/>
      <c r="AB241" s="49"/>
      <c r="AC241" s="48"/>
      <c r="AD241" s="49"/>
      <c r="AE241" s="48"/>
      <c r="AF241" s="49"/>
      <c r="AG241" s="48"/>
      <c r="AH241" s="49"/>
      <c r="AI241" s="48"/>
    </row>
    <row r="242" spans="1:35" ht="15">
      <c r="A242" s="63" t="s">
        <v>571</v>
      </c>
      <c r="B242" s="63" t="s">
        <v>202</v>
      </c>
      <c r="C242" s="64"/>
      <c r="D242" s="65"/>
      <c r="E242" s="66"/>
      <c r="F242" s="67"/>
      <c r="G242" s="64"/>
      <c r="H242" s="68"/>
      <c r="I242" s="69"/>
      <c r="J242" s="69"/>
      <c r="K242" s="34"/>
      <c r="L242" s="75">
        <v>242</v>
      </c>
      <c r="M242" s="75"/>
      <c r="N242" s="71"/>
      <c r="O242" s="77" t="s">
        <v>214</v>
      </c>
      <c r="P242" s="79">
        <v>43638.02150462963</v>
      </c>
      <c r="Q242" s="77" t="s">
        <v>1110</v>
      </c>
      <c r="R242" s="77"/>
      <c r="S242" s="77"/>
      <c r="T242" s="77"/>
      <c r="U242" s="79">
        <v>43638.02150462963</v>
      </c>
      <c r="V242" s="80" t="s">
        <v>2050</v>
      </c>
      <c r="W242" s="77"/>
      <c r="X242" s="77"/>
      <c r="Y242" s="83" t="s">
        <v>3190</v>
      </c>
      <c r="Z242" s="123" t="s">
        <v>3189</v>
      </c>
      <c r="AA242" s="48"/>
      <c r="AB242" s="49"/>
      <c r="AC242" s="48"/>
      <c r="AD242" s="49"/>
      <c r="AE242" s="48"/>
      <c r="AF242" s="49"/>
      <c r="AG242" s="48"/>
      <c r="AH242" s="49"/>
      <c r="AI242" s="48"/>
    </row>
    <row r="243" spans="1:35" ht="15">
      <c r="A243" s="63" t="s">
        <v>571</v>
      </c>
      <c r="B243" s="63" t="s">
        <v>923</v>
      </c>
      <c r="C243" s="64"/>
      <c r="D243" s="65"/>
      <c r="E243" s="66"/>
      <c r="F243" s="67"/>
      <c r="G243" s="64"/>
      <c r="H243" s="68"/>
      <c r="I243" s="69"/>
      <c r="J243" s="69"/>
      <c r="K243" s="34"/>
      <c r="L243" s="75">
        <v>243</v>
      </c>
      <c r="M243" s="75"/>
      <c r="N243" s="71"/>
      <c r="O243" s="77" t="s">
        <v>214</v>
      </c>
      <c r="P243" s="79">
        <v>43638.02150462963</v>
      </c>
      <c r="Q243" s="77" t="s">
        <v>1110</v>
      </c>
      <c r="R243" s="77"/>
      <c r="S243" s="77"/>
      <c r="T243" s="77"/>
      <c r="U243" s="79">
        <v>43638.02150462963</v>
      </c>
      <c r="V243" s="80" t="s">
        <v>2050</v>
      </c>
      <c r="W243" s="77"/>
      <c r="X243" s="77"/>
      <c r="Y243" s="83" t="s">
        <v>3190</v>
      </c>
      <c r="Z243" s="123" t="s">
        <v>3189</v>
      </c>
      <c r="AA243" s="48"/>
      <c r="AB243" s="49"/>
      <c r="AC243" s="48"/>
      <c r="AD243" s="49"/>
      <c r="AE243" s="48"/>
      <c r="AF243" s="49"/>
      <c r="AG243" s="48"/>
      <c r="AH243" s="49"/>
      <c r="AI243" s="48"/>
    </row>
    <row r="244" spans="1:35" ht="15">
      <c r="A244" s="63" t="s">
        <v>732</v>
      </c>
      <c r="B244" s="63" t="s">
        <v>202</v>
      </c>
      <c r="C244" s="64"/>
      <c r="D244" s="65"/>
      <c r="E244" s="66"/>
      <c r="F244" s="67"/>
      <c r="G244" s="64"/>
      <c r="H244" s="68"/>
      <c r="I244" s="69"/>
      <c r="J244" s="69"/>
      <c r="K244" s="34"/>
      <c r="L244" s="75">
        <v>244</v>
      </c>
      <c r="M244" s="75"/>
      <c r="N244" s="71"/>
      <c r="O244" s="77" t="s">
        <v>215</v>
      </c>
      <c r="P244" s="79">
        <v>43638.130277777775</v>
      </c>
      <c r="Q244" s="77" t="s">
        <v>1111</v>
      </c>
      <c r="R244" s="80" t="s">
        <v>1748</v>
      </c>
      <c r="S244" s="77" t="s">
        <v>225</v>
      </c>
      <c r="T244" s="77"/>
      <c r="U244" s="79">
        <v>43638.130277777775</v>
      </c>
      <c r="V244" s="80" t="s">
        <v>2051</v>
      </c>
      <c r="W244" s="77"/>
      <c r="X244" s="77"/>
      <c r="Y244" s="83" t="s">
        <v>3191</v>
      </c>
      <c r="Z244" s="122"/>
      <c r="AA244" s="48"/>
      <c r="AB244" s="49"/>
      <c r="AC244" s="48"/>
      <c r="AD244" s="49"/>
      <c r="AE244" s="48"/>
      <c r="AF244" s="49"/>
      <c r="AG244" s="48"/>
      <c r="AH244" s="49"/>
      <c r="AI244" s="48"/>
    </row>
    <row r="245" spans="1:35" ht="15">
      <c r="A245" s="63" t="s">
        <v>733</v>
      </c>
      <c r="B245" s="63" t="s">
        <v>202</v>
      </c>
      <c r="C245" s="64"/>
      <c r="D245" s="65"/>
      <c r="E245" s="66"/>
      <c r="F245" s="67"/>
      <c r="G245" s="64"/>
      <c r="H245" s="68"/>
      <c r="I245" s="69"/>
      <c r="J245" s="69"/>
      <c r="K245" s="34"/>
      <c r="L245" s="75">
        <v>245</v>
      </c>
      <c r="M245" s="75"/>
      <c r="N245" s="71"/>
      <c r="O245" s="77" t="s">
        <v>214</v>
      </c>
      <c r="P245" s="79">
        <v>43638.17371527778</v>
      </c>
      <c r="Q245" s="77" t="s">
        <v>1112</v>
      </c>
      <c r="R245" s="77"/>
      <c r="S245" s="77"/>
      <c r="T245" s="77"/>
      <c r="U245" s="79">
        <v>43638.17371527778</v>
      </c>
      <c r="V245" s="80" t="s">
        <v>2052</v>
      </c>
      <c r="W245" s="77"/>
      <c r="X245" s="77"/>
      <c r="Y245" s="83" t="s">
        <v>3192</v>
      </c>
      <c r="Z245" s="122"/>
      <c r="AA245" s="48"/>
      <c r="AB245" s="49"/>
      <c r="AC245" s="48"/>
      <c r="AD245" s="49"/>
      <c r="AE245" s="48"/>
      <c r="AF245" s="49"/>
      <c r="AG245" s="48"/>
      <c r="AH245" s="49"/>
      <c r="AI245" s="48"/>
    </row>
    <row r="246" spans="1:35" ht="15">
      <c r="A246" s="63" t="s">
        <v>734</v>
      </c>
      <c r="B246" s="63" t="s">
        <v>202</v>
      </c>
      <c r="C246" s="64"/>
      <c r="D246" s="65"/>
      <c r="E246" s="66"/>
      <c r="F246" s="67"/>
      <c r="G246" s="64"/>
      <c r="H246" s="68"/>
      <c r="I246" s="69"/>
      <c r="J246" s="69"/>
      <c r="K246" s="34"/>
      <c r="L246" s="75">
        <v>246</v>
      </c>
      <c r="M246" s="75"/>
      <c r="N246" s="71"/>
      <c r="O246" s="77" t="s">
        <v>214</v>
      </c>
      <c r="P246" s="79">
        <v>43633.27241898148</v>
      </c>
      <c r="Q246" s="77" t="s">
        <v>1113</v>
      </c>
      <c r="R246" s="77"/>
      <c r="S246" s="77"/>
      <c r="T246" s="77"/>
      <c r="U246" s="79">
        <v>43633.27241898148</v>
      </c>
      <c r="V246" s="80" t="s">
        <v>2053</v>
      </c>
      <c r="W246" s="77"/>
      <c r="X246" s="77"/>
      <c r="Y246" s="83" t="s">
        <v>3193</v>
      </c>
      <c r="Z246" s="122"/>
      <c r="AA246" s="48"/>
      <c r="AB246" s="49"/>
      <c r="AC246" s="48"/>
      <c r="AD246" s="49"/>
      <c r="AE246" s="48"/>
      <c r="AF246" s="49"/>
      <c r="AG246" s="48"/>
      <c r="AH246" s="49"/>
      <c r="AI246" s="48"/>
    </row>
    <row r="247" spans="1:35" ht="15">
      <c r="A247" s="63" t="s">
        <v>734</v>
      </c>
      <c r="B247" s="63" t="s">
        <v>202</v>
      </c>
      <c r="C247" s="64"/>
      <c r="D247" s="65"/>
      <c r="E247" s="66"/>
      <c r="F247" s="67"/>
      <c r="G247" s="64"/>
      <c r="H247" s="68"/>
      <c r="I247" s="69"/>
      <c r="J247" s="69"/>
      <c r="K247" s="34"/>
      <c r="L247" s="75">
        <v>247</v>
      </c>
      <c r="M247" s="75"/>
      <c r="N247" s="71"/>
      <c r="O247" s="77" t="s">
        <v>214</v>
      </c>
      <c r="P247" s="79">
        <v>43634.270787037036</v>
      </c>
      <c r="Q247" s="77" t="s">
        <v>1114</v>
      </c>
      <c r="R247" s="77"/>
      <c r="S247" s="77"/>
      <c r="T247" s="77"/>
      <c r="U247" s="79">
        <v>43634.270787037036</v>
      </c>
      <c r="V247" s="80" t="s">
        <v>2054</v>
      </c>
      <c r="W247" s="77"/>
      <c r="X247" s="77"/>
      <c r="Y247" s="83" t="s">
        <v>3194</v>
      </c>
      <c r="Z247" s="122"/>
      <c r="AA247" s="48"/>
      <c r="AB247" s="49"/>
      <c r="AC247" s="48"/>
      <c r="AD247" s="49"/>
      <c r="AE247" s="48"/>
      <c r="AF247" s="49"/>
      <c r="AG247" s="48"/>
      <c r="AH247" s="49"/>
      <c r="AI247" s="48"/>
    </row>
    <row r="248" spans="1:35" ht="15">
      <c r="A248" s="63" t="s">
        <v>734</v>
      </c>
      <c r="B248" s="63" t="s">
        <v>202</v>
      </c>
      <c r="C248" s="64"/>
      <c r="D248" s="65"/>
      <c r="E248" s="66"/>
      <c r="F248" s="67"/>
      <c r="G248" s="64"/>
      <c r="H248" s="68"/>
      <c r="I248" s="69"/>
      <c r="J248" s="69"/>
      <c r="K248" s="34"/>
      <c r="L248" s="75">
        <v>248</v>
      </c>
      <c r="M248" s="75"/>
      <c r="N248" s="71"/>
      <c r="O248" s="77" t="s">
        <v>214</v>
      </c>
      <c r="P248" s="79">
        <v>43637.262766203705</v>
      </c>
      <c r="Q248" s="77" t="s">
        <v>1058</v>
      </c>
      <c r="R248" s="77"/>
      <c r="S248" s="77"/>
      <c r="T248" s="77"/>
      <c r="U248" s="79">
        <v>43637.262766203705</v>
      </c>
      <c r="V248" s="80" t="s">
        <v>2055</v>
      </c>
      <c r="W248" s="77"/>
      <c r="X248" s="77"/>
      <c r="Y248" s="83" t="s">
        <v>3195</v>
      </c>
      <c r="Z248" s="122"/>
      <c r="AA248" s="48"/>
      <c r="AB248" s="49"/>
      <c r="AC248" s="48"/>
      <c r="AD248" s="49"/>
      <c r="AE248" s="48"/>
      <c r="AF248" s="49"/>
      <c r="AG248" s="48"/>
      <c r="AH248" s="49"/>
      <c r="AI248" s="48"/>
    </row>
    <row r="249" spans="1:35" ht="15">
      <c r="A249" s="63" t="s">
        <v>734</v>
      </c>
      <c r="B249" s="63" t="s">
        <v>202</v>
      </c>
      <c r="C249" s="64"/>
      <c r="D249" s="65"/>
      <c r="E249" s="66"/>
      <c r="F249" s="67"/>
      <c r="G249" s="64"/>
      <c r="H249" s="68"/>
      <c r="I249" s="69"/>
      <c r="J249" s="69"/>
      <c r="K249" s="34"/>
      <c r="L249" s="75">
        <v>249</v>
      </c>
      <c r="M249" s="75"/>
      <c r="N249" s="71"/>
      <c r="O249" s="77" t="s">
        <v>214</v>
      </c>
      <c r="P249" s="79">
        <v>43638.28701388889</v>
      </c>
      <c r="Q249" s="77" t="s">
        <v>1115</v>
      </c>
      <c r="R249" s="77"/>
      <c r="S249" s="77"/>
      <c r="T249" s="77"/>
      <c r="U249" s="79">
        <v>43638.28701388889</v>
      </c>
      <c r="V249" s="80" t="s">
        <v>2056</v>
      </c>
      <c r="W249" s="77"/>
      <c r="X249" s="77"/>
      <c r="Y249" s="83" t="s">
        <v>3196</v>
      </c>
      <c r="Z249" s="122"/>
      <c r="AA249" s="48"/>
      <c r="AB249" s="49"/>
      <c r="AC249" s="48"/>
      <c r="AD249" s="49"/>
      <c r="AE249" s="48"/>
      <c r="AF249" s="49"/>
      <c r="AG249" s="48"/>
      <c r="AH249" s="49"/>
      <c r="AI249" s="48"/>
    </row>
    <row r="250" spans="1:35" ht="15">
      <c r="A250" s="63" t="s">
        <v>735</v>
      </c>
      <c r="B250" s="63" t="s">
        <v>202</v>
      </c>
      <c r="C250" s="64"/>
      <c r="D250" s="65"/>
      <c r="E250" s="66"/>
      <c r="F250" s="67"/>
      <c r="G250" s="64"/>
      <c r="H250" s="68"/>
      <c r="I250" s="69"/>
      <c r="J250" s="69"/>
      <c r="K250" s="34"/>
      <c r="L250" s="75">
        <v>250</v>
      </c>
      <c r="M250" s="75"/>
      <c r="N250" s="71"/>
      <c r="O250" s="77" t="s">
        <v>214</v>
      </c>
      <c r="P250" s="79">
        <v>43634.447488425925</v>
      </c>
      <c r="Q250" s="77" t="s">
        <v>1116</v>
      </c>
      <c r="R250" s="77"/>
      <c r="S250" s="77"/>
      <c r="T250" s="77" t="s">
        <v>1855</v>
      </c>
      <c r="U250" s="79">
        <v>43634.447488425925</v>
      </c>
      <c r="V250" s="80" t="s">
        <v>2057</v>
      </c>
      <c r="W250" s="77"/>
      <c r="X250" s="77"/>
      <c r="Y250" s="83" t="s">
        <v>3197</v>
      </c>
      <c r="Z250" s="122"/>
      <c r="AA250" s="48"/>
      <c r="AB250" s="49"/>
      <c r="AC250" s="48"/>
      <c r="AD250" s="49"/>
      <c r="AE250" s="48"/>
      <c r="AF250" s="49"/>
      <c r="AG250" s="48"/>
      <c r="AH250" s="49"/>
      <c r="AI250" s="48"/>
    </row>
    <row r="251" spans="1:35" ht="15">
      <c r="A251" s="63" t="s">
        <v>735</v>
      </c>
      <c r="B251" s="63" t="s">
        <v>202</v>
      </c>
      <c r="C251" s="64"/>
      <c r="D251" s="65"/>
      <c r="E251" s="66"/>
      <c r="F251" s="67"/>
      <c r="G251" s="64"/>
      <c r="H251" s="68"/>
      <c r="I251" s="69"/>
      <c r="J251" s="69"/>
      <c r="K251" s="34"/>
      <c r="L251" s="75">
        <v>251</v>
      </c>
      <c r="M251" s="75"/>
      <c r="N251" s="71"/>
      <c r="O251" s="77" t="s">
        <v>214</v>
      </c>
      <c r="P251" s="79">
        <v>43638.37304398148</v>
      </c>
      <c r="Q251" s="77" t="s">
        <v>1117</v>
      </c>
      <c r="R251" s="77"/>
      <c r="S251" s="77"/>
      <c r="T251" s="77" t="s">
        <v>1855</v>
      </c>
      <c r="U251" s="79">
        <v>43638.37304398148</v>
      </c>
      <c r="V251" s="80" t="s">
        <v>2058</v>
      </c>
      <c r="W251" s="77"/>
      <c r="X251" s="77"/>
      <c r="Y251" s="83" t="s">
        <v>3198</v>
      </c>
      <c r="Z251" s="122"/>
      <c r="AA251" s="48"/>
      <c r="AB251" s="49"/>
      <c r="AC251" s="48"/>
      <c r="AD251" s="49"/>
      <c r="AE251" s="48"/>
      <c r="AF251" s="49"/>
      <c r="AG251" s="48"/>
      <c r="AH251" s="49"/>
      <c r="AI251" s="48"/>
    </row>
    <row r="252" spans="1:35" ht="15">
      <c r="A252" s="63" t="s">
        <v>736</v>
      </c>
      <c r="B252" s="63" t="s">
        <v>202</v>
      </c>
      <c r="C252" s="64"/>
      <c r="D252" s="65"/>
      <c r="E252" s="66"/>
      <c r="F252" s="67"/>
      <c r="G252" s="64"/>
      <c r="H252" s="68"/>
      <c r="I252" s="69"/>
      <c r="J252" s="69"/>
      <c r="K252" s="34"/>
      <c r="L252" s="75">
        <v>252</v>
      </c>
      <c r="M252" s="75"/>
      <c r="N252" s="71"/>
      <c r="O252" s="77" t="s">
        <v>214</v>
      </c>
      <c r="P252" s="79">
        <v>43635.43268518519</v>
      </c>
      <c r="Q252" s="77" t="s">
        <v>1118</v>
      </c>
      <c r="R252" s="77"/>
      <c r="S252" s="77"/>
      <c r="T252" s="77"/>
      <c r="U252" s="79">
        <v>43635.43268518519</v>
      </c>
      <c r="V252" s="80" t="s">
        <v>2059</v>
      </c>
      <c r="W252" s="77"/>
      <c r="X252" s="77"/>
      <c r="Y252" s="83" t="s">
        <v>3199</v>
      </c>
      <c r="Z252" s="122"/>
      <c r="AA252" s="48"/>
      <c r="AB252" s="49"/>
      <c r="AC252" s="48"/>
      <c r="AD252" s="49"/>
      <c r="AE252" s="48"/>
      <c r="AF252" s="49"/>
      <c r="AG252" s="48"/>
      <c r="AH252" s="49"/>
      <c r="AI252" s="48"/>
    </row>
    <row r="253" spans="1:35" ht="15">
      <c r="A253" s="63" t="s">
        <v>736</v>
      </c>
      <c r="B253" s="63" t="s">
        <v>202</v>
      </c>
      <c r="C253" s="64"/>
      <c r="D253" s="65"/>
      <c r="E253" s="66"/>
      <c r="F253" s="67"/>
      <c r="G253" s="64"/>
      <c r="H253" s="68"/>
      <c r="I253" s="69"/>
      <c r="J253" s="69"/>
      <c r="K253" s="34"/>
      <c r="L253" s="75">
        <v>253</v>
      </c>
      <c r="M253" s="75"/>
      <c r="N253" s="71"/>
      <c r="O253" s="77" t="s">
        <v>214</v>
      </c>
      <c r="P253" s="79">
        <v>43637.46582175926</v>
      </c>
      <c r="Q253" s="77" t="s">
        <v>1118</v>
      </c>
      <c r="R253" s="77"/>
      <c r="S253" s="77"/>
      <c r="T253" s="77"/>
      <c r="U253" s="79">
        <v>43637.46582175926</v>
      </c>
      <c r="V253" s="80" t="s">
        <v>2060</v>
      </c>
      <c r="W253" s="77"/>
      <c r="X253" s="77"/>
      <c r="Y253" s="83" t="s">
        <v>3200</v>
      </c>
      <c r="Z253" s="122"/>
      <c r="AA253" s="48"/>
      <c r="AB253" s="49"/>
      <c r="AC253" s="48"/>
      <c r="AD253" s="49"/>
      <c r="AE253" s="48"/>
      <c r="AF253" s="49"/>
      <c r="AG253" s="48"/>
      <c r="AH253" s="49"/>
      <c r="AI253" s="48"/>
    </row>
    <row r="254" spans="1:35" ht="15">
      <c r="A254" s="63" t="s">
        <v>736</v>
      </c>
      <c r="B254" s="63" t="s">
        <v>202</v>
      </c>
      <c r="C254" s="64"/>
      <c r="D254" s="65"/>
      <c r="E254" s="66"/>
      <c r="F254" s="67"/>
      <c r="G254" s="64"/>
      <c r="H254" s="68"/>
      <c r="I254" s="69"/>
      <c r="J254" s="69"/>
      <c r="K254" s="34"/>
      <c r="L254" s="75">
        <v>254</v>
      </c>
      <c r="M254" s="75"/>
      <c r="N254" s="71"/>
      <c r="O254" s="77" t="s">
        <v>214</v>
      </c>
      <c r="P254" s="79">
        <v>43638.39616898148</v>
      </c>
      <c r="Q254" s="77" t="s">
        <v>1118</v>
      </c>
      <c r="R254" s="77"/>
      <c r="S254" s="77"/>
      <c r="T254" s="77"/>
      <c r="U254" s="79">
        <v>43638.39616898148</v>
      </c>
      <c r="V254" s="80" t="s">
        <v>2061</v>
      </c>
      <c r="W254" s="77"/>
      <c r="X254" s="77"/>
      <c r="Y254" s="83" t="s">
        <v>3201</v>
      </c>
      <c r="Z254" s="122"/>
      <c r="AA254" s="48"/>
      <c r="AB254" s="49"/>
      <c r="AC254" s="48"/>
      <c r="AD254" s="49"/>
      <c r="AE254" s="48"/>
      <c r="AF254" s="49"/>
      <c r="AG254" s="48"/>
      <c r="AH254" s="49"/>
      <c r="AI254" s="48"/>
    </row>
    <row r="255" spans="1:35" ht="15">
      <c r="A255" s="63" t="s">
        <v>737</v>
      </c>
      <c r="B255" s="63" t="s">
        <v>202</v>
      </c>
      <c r="C255" s="64"/>
      <c r="D255" s="65"/>
      <c r="E255" s="66"/>
      <c r="F255" s="67"/>
      <c r="G255" s="64"/>
      <c r="H255" s="68"/>
      <c r="I255" s="69"/>
      <c r="J255" s="69"/>
      <c r="K255" s="34"/>
      <c r="L255" s="75">
        <v>255</v>
      </c>
      <c r="M255" s="75"/>
      <c r="N255" s="71"/>
      <c r="O255" s="77" t="s">
        <v>214</v>
      </c>
      <c r="P255" s="79">
        <v>43635.62715277778</v>
      </c>
      <c r="Q255" s="77" t="s">
        <v>1119</v>
      </c>
      <c r="R255" s="77"/>
      <c r="S255" s="77"/>
      <c r="T255" s="77"/>
      <c r="U255" s="79">
        <v>43635.62715277778</v>
      </c>
      <c r="V255" s="80" t="s">
        <v>2062</v>
      </c>
      <c r="W255" s="77"/>
      <c r="X255" s="77"/>
      <c r="Y255" s="83" t="s">
        <v>3202</v>
      </c>
      <c r="Z255" s="122"/>
      <c r="AA255" s="48"/>
      <c r="AB255" s="49"/>
      <c r="AC255" s="48"/>
      <c r="AD255" s="49"/>
      <c r="AE255" s="48"/>
      <c r="AF255" s="49"/>
      <c r="AG255" s="48"/>
      <c r="AH255" s="49"/>
      <c r="AI255" s="48"/>
    </row>
    <row r="256" spans="1:35" ht="15">
      <c r="A256" s="63" t="s">
        <v>737</v>
      </c>
      <c r="B256" s="63" t="s">
        <v>202</v>
      </c>
      <c r="C256" s="64"/>
      <c r="D256" s="65"/>
      <c r="E256" s="66"/>
      <c r="F256" s="67"/>
      <c r="G256" s="64"/>
      <c r="H256" s="68"/>
      <c r="I256" s="69"/>
      <c r="J256" s="69"/>
      <c r="K256" s="34"/>
      <c r="L256" s="75">
        <v>256</v>
      </c>
      <c r="M256" s="75"/>
      <c r="N256" s="71"/>
      <c r="O256" s="77" t="s">
        <v>214</v>
      </c>
      <c r="P256" s="79">
        <v>43636.32543981481</v>
      </c>
      <c r="Q256" s="77" t="s">
        <v>1120</v>
      </c>
      <c r="R256" s="77"/>
      <c r="S256" s="77"/>
      <c r="T256" s="77"/>
      <c r="U256" s="79">
        <v>43636.32543981481</v>
      </c>
      <c r="V256" s="80" t="s">
        <v>2063</v>
      </c>
      <c r="W256" s="77"/>
      <c r="X256" s="77"/>
      <c r="Y256" s="83" t="s">
        <v>3203</v>
      </c>
      <c r="Z256" s="122"/>
      <c r="AA256" s="48"/>
      <c r="AB256" s="49"/>
      <c r="AC256" s="48"/>
      <c r="AD256" s="49"/>
      <c r="AE256" s="48"/>
      <c r="AF256" s="49"/>
      <c r="AG256" s="48"/>
      <c r="AH256" s="49"/>
      <c r="AI256" s="48"/>
    </row>
    <row r="257" spans="1:35" ht="15">
      <c r="A257" s="63" t="s">
        <v>737</v>
      </c>
      <c r="B257" s="63" t="s">
        <v>202</v>
      </c>
      <c r="C257" s="64"/>
      <c r="D257" s="65"/>
      <c r="E257" s="66"/>
      <c r="F257" s="67"/>
      <c r="G257" s="64"/>
      <c r="H257" s="68"/>
      <c r="I257" s="69"/>
      <c r="J257" s="69"/>
      <c r="K257" s="34"/>
      <c r="L257" s="75">
        <v>257</v>
      </c>
      <c r="M257" s="75"/>
      <c r="N257" s="71"/>
      <c r="O257" s="77" t="s">
        <v>214</v>
      </c>
      <c r="P257" s="79">
        <v>43636.325891203705</v>
      </c>
      <c r="Q257" s="77" t="s">
        <v>1121</v>
      </c>
      <c r="R257" s="77"/>
      <c r="S257" s="77"/>
      <c r="T257" s="77"/>
      <c r="U257" s="79">
        <v>43636.325891203705</v>
      </c>
      <c r="V257" s="80" t="s">
        <v>2064</v>
      </c>
      <c r="W257" s="77"/>
      <c r="X257" s="77"/>
      <c r="Y257" s="83" t="s">
        <v>3204</v>
      </c>
      <c r="Z257" s="122"/>
      <c r="AA257" s="48"/>
      <c r="AB257" s="49"/>
      <c r="AC257" s="48"/>
      <c r="AD257" s="49"/>
      <c r="AE257" s="48"/>
      <c r="AF257" s="49"/>
      <c r="AG257" s="48"/>
      <c r="AH257" s="49"/>
      <c r="AI257" s="48"/>
    </row>
    <row r="258" spans="1:35" ht="15">
      <c r="A258" s="63" t="s">
        <v>737</v>
      </c>
      <c r="B258" s="63" t="s">
        <v>202</v>
      </c>
      <c r="C258" s="64"/>
      <c r="D258" s="65"/>
      <c r="E258" s="66"/>
      <c r="F258" s="67"/>
      <c r="G258" s="64"/>
      <c r="H258" s="68"/>
      <c r="I258" s="69"/>
      <c r="J258" s="69"/>
      <c r="K258" s="34"/>
      <c r="L258" s="75">
        <v>258</v>
      </c>
      <c r="M258" s="75"/>
      <c r="N258" s="71"/>
      <c r="O258" s="77" t="s">
        <v>214</v>
      </c>
      <c r="P258" s="79">
        <v>43636.32612268518</v>
      </c>
      <c r="Q258" s="77" t="s">
        <v>1122</v>
      </c>
      <c r="R258" s="77"/>
      <c r="S258" s="77"/>
      <c r="T258" s="77"/>
      <c r="U258" s="79">
        <v>43636.32612268518</v>
      </c>
      <c r="V258" s="80" t="s">
        <v>2065</v>
      </c>
      <c r="W258" s="77"/>
      <c r="X258" s="77"/>
      <c r="Y258" s="83" t="s">
        <v>3205</v>
      </c>
      <c r="Z258" s="122"/>
      <c r="AA258" s="48"/>
      <c r="AB258" s="49"/>
      <c r="AC258" s="48"/>
      <c r="AD258" s="49"/>
      <c r="AE258" s="48"/>
      <c r="AF258" s="49"/>
      <c r="AG258" s="48"/>
      <c r="AH258" s="49"/>
      <c r="AI258" s="48"/>
    </row>
    <row r="259" spans="1:35" ht="15">
      <c r="A259" s="63" t="s">
        <v>737</v>
      </c>
      <c r="B259" s="63" t="s">
        <v>202</v>
      </c>
      <c r="C259" s="64"/>
      <c r="D259" s="65"/>
      <c r="E259" s="66"/>
      <c r="F259" s="67"/>
      <c r="G259" s="64"/>
      <c r="H259" s="68"/>
      <c r="I259" s="69"/>
      <c r="J259" s="69"/>
      <c r="K259" s="34"/>
      <c r="L259" s="75">
        <v>259</v>
      </c>
      <c r="M259" s="75"/>
      <c r="N259" s="71"/>
      <c r="O259" s="77" t="s">
        <v>214</v>
      </c>
      <c r="P259" s="79">
        <v>43638.40846064815</v>
      </c>
      <c r="Q259" s="77" t="s">
        <v>1123</v>
      </c>
      <c r="R259" s="77"/>
      <c r="S259" s="77"/>
      <c r="T259" s="77"/>
      <c r="U259" s="79">
        <v>43638.40846064815</v>
      </c>
      <c r="V259" s="80" t="s">
        <v>2066</v>
      </c>
      <c r="W259" s="77"/>
      <c r="X259" s="77"/>
      <c r="Y259" s="83" t="s">
        <v>3206</v>
      </c>
      <c r="Z259" s="122"/>
      <c r="AA259" s="48"/>
      <c r="AB259" s="49"/>
      <c r="AC259" s="48"/>
      <c r="AD259" s="49"/>
      <c r="AE259" s="48"/>
      <c r="AF259" s="49"/>
      <c r="AG259" s="48"/>
      <c r="AH259" s="49"/>
      <c r="AI259" s="48"/>
    </row>
    <row r="260" spans="1:35" ht="15">
      <c r="A260" s="63" t="s">
        <v>737</v>
      </c>
      <c r="B260" s="63" t="s">
        <v>202</v>
      </c>
      <c r="C260" s="64"/>
      <c r="D260" s="65"/>
      <c r="E260" s="66"/>
      <c r="F260" s="67"/>
      <c r="G260" s="64"/>
      <c r="H260" s="68"/>
      <c r="I260" s="69"/>
      <c r="J260" s="69"/>
      <c r="K260" s="34"/>
      <c r="L260" s="75">
        <v>260</v>
      </c>
      <c r="M260" s="75"/>
      <c r="N260" s="71"/>
      <c r="O260" s="77" t="s">
        <v>214</v>
      </c>
      <c r="P260" s="79">
        <v>43638.40880787037</v>
      </c>
      <c r="Q260" s="77" t="s">
        <v>1124</v>
      </c>
      <c r="R260" s="77"/>
      <c r="S260" s="77"/>
      <c r="T260" s="77"/>
      <c r="U260" s="79">
        <v>43638.40880787037</v>
      </c>
      <c r="V260" s="80" t="s">
        <v>2067</v>
      </c>
      <c r="W260" s="77"/>
      <c r="X260" s="77"/>
      <c r="Y260" s="83" t="s">
        <v>3207</v>
      </c>
      <c r="Z260" s="122"/>
      <c r="AA260" s="48"/>
      <c r="AB260" s="49"/>
      <c r="AC260" s="48"/>
      <c r="AD260" s="49"/>
      <c r="AE260" s="48"/>
      <c r="AF260" s="49"/>
      <c r="AG260" s="48"/>
      <c r="AH260" s="49"/>
      <c r="AI260" s="48"/>
    </row>
    <row r="261" spans="1:35" ht="15">
      <c r="A261" s="63" t="s">
        <v>738</v>
      </c>
      <c r="B261" s="63" t="s">
        <v>952</v>
      </c>
      <c r="C261" s="64"/>
      <c r="D261" s="65"/>
      <c r="E261" s="66"/>
      <c r="F261" s="67"/>
      <c r="G261" s="64"/>
      <c r="H261" s="68"/>
      <c r="I261" s="69"/>
      <c r="J261" s="69"/>
      <c r="K261" s="34"/>
      <c r="L261" s="75">
        <v>261</v>
      </c>
      <c r="M261" s="75"/>
      <c r="N261" s="71"/>
      <c r="O261" s="77" t="s">
        <v>214</v>
      </c>
      <c r="P261" s="79">
        <v>43638.468518518515</v>
      </c>
      <c r="Q261" s="77" t="s">
        <v>1125</v>
      </c>
      <c r="R261" s="77"/>
      <c r="S261" s="77"/>
      <c r="T261" s="77"/>
      <c r="U261" s="79">
        <v>43638.468518518515</v>
      </c>
      <c r="V261" s="80" t="s">
        <v>2068</v>
      </c>
      <c r="W261" s="77"/>
      <c r="X261" s="77"/>
      <c r="Y261" s="83" t="s">
        <v>3208</v>
      </c>
      <c r="Z261" s="123" t="s">
        <v>245</v>
      </c>
      <c r="AA261" s="48"/>
      <c r="AB261" s="49"/>
      <c r="AC261" s="48"/>
      <c r="AD261" s="49"/>
      <c r="AE261" s="48"/>
      <c r="AF261" s="49"/>
      <c r="AG261" s="48"/>
      <c r="AH261" s="49"/>
      <c r="AI261" s="48"/>
    </row>
    <row r="262" spans="1:35" ht="15">
      <c r="A262" s="63" t="s">
        <v>738</v>
      </c>
      <c r="B262" s="63" t="s">
        <v>953</v>
      </c>
      <c r="C262" s="64"/>
      <c r="D262" s="65"/>
      <c r="E262" s="66"/>
      <c r="F262" s="67"/>
      <c r="G262" s="64"/>
      <c r="H262" s="68"/>
      <c r="I262" s="69"/>
      <c r="J262" s="69"/>
      <c r="K262" s="34"/>
      <c r="L262" s="75">
        <v>262</v>
      </c>
      <c r="M262" s="75"/>
      <c r="N262" s="71"/>
      <c r="O262" s="77" t="s">
        <v>214</v>
      </c>
      <c r="P262" s="79">
        <v>43638.468518518515</v>
      </c>
      <c r="Q262" s="77" t="s">
        <v>1125</v>
      </c>
      <c r="R262" s="77"/>
      <c r="S262" s="77"/>
      <c r="T262" s="77"/>
      <c r="U262" s="79">
        <v>43638.468518518515</v>
      </c>
      <c r="V262" s="80" t="s">
        <v>2068</v>
      </c>
      <c r="W262" s="77"/>
      <c r="X262" s="77"/>
      <c r="Y262" s="83" t="s">
        <v>3208</v>
      </c>
      <c r="Z262" s="123" t="s">
        <v>245</v>
      </c>
      <c r="AA262" s="48"/>
      <c r="AB262" s="49"/>
      <c r="AC262" s="48"/>
      <c r="AD262" s="49"/>
      <c r="AE262" s="48"/>
      <c r="AF262" s="49"/>
      <c r="AG262" s="48"/>
      <c r="AH262" s="49"/>
      <c r="AI262" s="48"/>
    </row>
    <row r="263" spans="1:35" ht="15">
      <c r="A263" s="63" t="s">
        <v>738</v>
      </c>
      <c r="B263" s="63" t="s">
        <v>954</v>
      </c>
      <c r="C263" s="64"/>
      <c r="D263" s="65"/>
      <c r="E263" s="66"/>
      <c r="F263" s="67"/>
      <c r="G263" s="64"/>
      <c r="H263" s="68"/>
      <c r="I263" s="69"/>
      <c r="J263" s="69"/>
      <c r="K263" s="34"/>
      <c r="L263" s="75">
        <v>263</v>
      </c>
      <c r="M263" s="75"/>
      <c r="N263" s="71"/>
      <c r="O263" s="77" t="s">
        <v>214</v>
      </c>
      <c r="P263" s="79">
        <v>43638.468518518515</v>
      </c>
      <c r="Q263" s="77" t="s">
        <v>1125</v>
      </c>
      <c r="R263" s="77"/>
      <c r="S263" s="77"/>
      <c r="T263" s="77"/>
      <c r="U263" s="79">
        <v>43638.468518518515</v>
      </c>
      <c r="V263" s="80" t="s">
        <v>2068</v>
      </c>
      <c r="W263" s="77"/>
      <c r="X263" s="77"/>
      <c r="Y263" s="83" t="s">
        <v>3208</v>
      </c>
      <c r="Z263" s="123" t="s">
        <v>245</v>
      </c>
      <c r="AA263" s="48"/>
      <c r="AB263" s="49"/>
      <c r="AC263" s="48"/>
      <c r="AD263" s="49"/>
      <c r="AE263" s="48"/>
      <c r="AF263" s="49"/>
      <c r="AG263" s="48"/>
      <c r="AH263" s="49"/>
      <c r="AI263" s="48"/>
    </row>
    <row r="264" spans="1:35" ht="15">
      <c r="A264" s="63" t="s">
        <v>738</v>
      </c>
      <c r="B264" s="63" t="s">
        <v>570</v>
      </c>
      <c r="C264" s="64"/>
      <c r="D264" s="65"/>
      <c r="E264" s="66"/>
      <c r="F264" s="67"/>
      <c r="G264" s="64"/>
      <c r="H264" s="68"/>
      <c r="I264" s="69"/>
      <c r="J264" s="69"/>
      <c r="K264" s="34"/>
      <c r="L264" s="75">
        <v>264</v>
      </c>
      <c r="M264" s="75"/>
      <c r="N264" s="71"/>
      <c r="O264" s="77" t="s">
        <v>214</v>
      </c>
      <c r="P264" s="79">
        <v>43638.468518518515</v>
      </c>
      <c r="Q264" s="77" t="s">
        <v>1125</v>
      </c>
      <c r="R264" s="77"/>
      <c r="S264" s="77"/>
      <c r="T264" s="77"/>
      <c r="U264" s="79">
        <v>43638.468518518515</v>
      </c>
      <c r="V264" s="80" t="s">
        <v>2068</v>
      </c>
      <c r="W264" s="77"/>
      <c r="X264" s="77"/>
      <c r="Y264" s="83" t="s">
        <v>3208</v>
      </c>
      <c r="Z264" s="123" t="s">
        <v>245</v>
      </c>
      <c r="AA264" s="48"/>
      <c r="AB264" s="49"/>
      <c r="AC264" s="48"/>
      <c r="AD264" s="49"/>
      <c r="AE264" s="48"/>
      <c r="AF264" s="49"/>
      <c r="AG264" s="48"/>
      <c r="AH264" s="49"/>
      <c r="AI264" s="48"/>
    </row>
    <row r="265" spans="1:35" ht="15">
      <c r="A265" s="63" t="s">
        <v>738</v>
      </c>
      <c r="B265" s="63" t="s">
        <v>203</v>
      </c>
      <c r="C265" s="64"/>
      <c r="D265" s="65"/>
      <c r="E265" s="66"/>
      <c r="F265" s="67"/>
      <c r="G265" s="64"/>
      <c r="H265" s="68"/>
      <c r="I265" s="69"/>
      <c r="J265" s="69"/>
      <c r="K265" s="34"/>
      <c r="L265" s="75">
        <v>265</v>
      </c>
      <c r="M265" s="75"/>
      <c r="N265" s="71"/>
      <c r="O265" s="77" t="s">
        <v>215</v>
      </c>
      <c r="P265" s="79">
        <v>43638.468518518515</v>
      </c>
      <c r="Q265" s="77" t="s">
        <v>1125</v>
      </c>
      <c r="R265" s="77"/>
      <c r="S265" s="77"/>
      <c r="T265" s="77"/>
      <c r="U265" s="79">
        <v>43638.468518518515</v>
      </c>
      <c r="V265" s="80" t="s">
        <v>2068</v>
      </c>
      <c r="W265" s="77"/>
      <c r="X265" s="77"/>
      <c r="Y265" s="83" t="s">
        <v>3208</v>
      </c>
      <c r="Z265" s="123" t="s">
        <v>245</v>
      </c>
      <c r="AA265" s="48"/>
      <c r="AB265" s="49"/>
      <c r="AC265" s="48"/>
      <c r="AD265" s="49"/>
      <c r="AE265" s="48"/>
      <c r="AF265" s="49"/>
      <c r="AG265" s="48"/>
      <c r="AH265" s="49"/>
      <c r="AI265" s="48"/>
    </row>
    <row r="266" spans="1:35" ht="15">
      <c r="A266" s="63" t="s">
        <v>738</v>
      </c>
      <c r="B266" s="63" t="s">
        <v>202</v>
      </c>
      <c r="C266" s="64"/>
      <c r="D266" s="65"/>
      <c r="E266" s="66"/>
      <c r="F266" s="67"/>
      <c r="G266" s="64"/>
      <c r="H266" s="68"/>
      <c r="I266" s="69"/>
      <c r="J266" s="69"/>
      <c r="K266" s="34"/>
      <c r="L266" s="75">
        <v>266</v>
      </c>
      <c r="M266" s="75"/>
      <c r="N266" s="71"/>
      <c r="O266" s="77" t="s">
        <v>214</v>
      </c>
      <c r="P266" s="79">
        <v>43638.468518518515</v>
      </c>
      <c r="Q266" s="77" t="s">
        <v>1125</v>
      </c>
      <c r="R266" s="77"/>
      <c r="S266" s="77"/>
      <c r="T266" s="77"/>
      <c r="U266" s="79">
        <v>43638.468518518515</v>
      </c>
      <c r="V266" s="80" t="s">
        <v>2068</v>
      </c>
      <c r="W266" s="77"/>
      <c r="X266" s="77"/>
      <c r="Y266" s="83" t="s">
        <v>3208</v>
      </c>
      <c r="Z266" s="123" t="s">
        <v>245</v>
      </c>
      <c r="AA266" s="48"/>
      <c r="AB266" s="49"/>
      <c r="AC266" s="48"/>
      <c r="AD266" s="49"/>
      <c r="AE266" s="48"/>
      <c r="AF266" s="49"/>
      <c r="AG266" s="48"/>
      <c r="AH266" s="49"/>
      <c r="AI266" s="48"/>
    </row>
    <row r="267" spans="1:35" ht="15">
      <c r="A267" s="63" t="s">
        <v>739</v>
      </c>
      <c r="B267" s="63" t="s">
        <v>912</v>
      </c>
      <c r="C267" s="64"/>
      <c r="D267" s="65"/>
      <c r="E267" s="66"/>
      <c r="F267" s="67"/>
      <c r="G267" s="64"/>
      <c r="H267" s="68"/>
      <c r="I267" s="69"/>
      <c r="J267" s="69"/>
      <c r="K267" s="34"/>
      <c r="L267" s="75">
        <v>267</v>
      </c>
      <c r="M267" s="75"/>
      <c r="N267" s="71"/>
      <c r="O267" s="77" t="s">
        <v>214</v>
      </c>
      <c r="P267" s="79">
        <v>43638.49891203704</v>
      </c>
      <c r="Q267" s="77" t="s">
        <v>1126</v>
      </c>
      <c r="R267" s="77"/>
      <c r="S267" s="77"/>
      <c r="T267" s="77"/>
      <c r="U267" s="79">
        <v>43638.49891203704</v>
      </c>
      <c r="V267" s="80" t="s">
        <v>2069</v>
      </c>
      <c r="W267" s="77"/>
      <c r="X267" s="77"/>
      <c r="Y267" s="83" t="s">
        <v>3209</v>
      </c>
      <c r="Z267" s="122"/>
      <c r="AA267" s="48"/>
      <c r="AB267" s="49"/>
      <c r="AC267" s="48"/>
      <c r="AD267" s="49"/>
      <c r="AE267" s="48"/>
      <c r="AF267" s="49"/>
      <c r="AG267" s="48"/>
      <c r="AH267" s="49"/>
      <c r="AI267" s="48"/>
    </row>
    <row r="268" spans="1:35" ht="15">
      <c r="A268" s="63" t="s">
        <v>740</v>
      </c>
      <c r="B268" s="63" t="s">
        <v>202</v>
      </c>
      <c r="C268" s="64"/>
      <c r="D268" s="65"/>
      <c r="E268" s="66"/>
      <c r="F268" s="67"/>
      <c r="G268" s="64"/>
      <c r="H268" s="68"/>
      <c r="I268" s="69"/>
      <c r="J268" s="69"/>
      <c r="K268" s="34"/>
      <c r="L268" s="75">
        <v>268</v>
      </c>
      <c r="M268" s="75"/>
      <c r="N268" s="71"/>
      <c r="O268" s="77" t="s">
        <v>214</v>
      </c>
      <c r="P268" s="79">
        <v>43636.56423611111</v>
      </c>
      <c r="Q268" s="77" t="s">
        <v>1127</v>
      </c>
      <c r="R268" s="77"/>
      <c r="S268" s="77"/>
      <c r="T268" s="77"/>
      <c r="U268" s="79">
        <v>43636.56423611111</v>
      </c>
      <c r="V268" s="80" t="s">
        <v>2070</v>
      </c>
      <c r="W268" s="77"/>
      <c r="X268" s="77"/>
      <c r="Y268" s="83" t="s">
        <v>3210</v>
      </c>
      <c r="Z268" s="122"/>
      <c r="AA268" s="48"/>
      <c r="AB268" s="49"/>
      <c r="AC268" s="48"/>
      <c r="AD268" s="49"/>
      <c r="AE268" s="48"/>
      <c r="AF268" s="49"/>
      <c r="AG268" s="48"/>
      <c r="AH268" s="49"/>
      <c r="AI268" s="48"/>
    </row>
    <row r="269" spans="1:35" ht="15">
      <c r="A269" s="63" t="s">
        <v>740</v>
      </c>
      <c r="B269" s="63" t="s">
        <v>202</v>
      </c>
      <c r="C269" s="64"/>
      <c r="D269" s="65"/>
      <c r="E269" s="66"/>
      <c r="F269" s="67"/>
      <c r="G269" s="64"/>
      <c r="H269" s="68"/>
      <c r="I269" s="69"/>
      <c r="J269" s="69"/>
      <c r="K269" s="34"/>
      <c r="L269" s="75">
        <v>269</v>
      </c>
      <c r="M269" s="75"/>
      <c r="N269" s="71"/>
      <c r="O269" s="77" t="s">
        <v>214</v>
      </c>
      <c r="P269" s="79">
        <v>43636.61701388889</v>
      </c>
      <c r="Q269" s="77" t="s">
        <v>1128</v>
      </c>
      <c r="R269" s="77"/>
      <c r="S269" s="77"/>
      <c r="T269" s="77"/>
      <c r="U269" s="79">
        <v>43636.61701388889</v>
      </c>
      <c r="V269" s="80" t="s">
        <v>2071</v>
      </c>
      <c r="W269" s="77"/>
      <c r="X269" s="77"/>
      <c r="Y269" s="83" t="s">
        <v>3211</v>
      </c>
      <c r="Z269" s="122"/>
      <c r="AA269" s="48"/>
      <c r="AB269" s="49"/>
      <c r="AC269" s="48"/>
      <c r="AD269" s="49"/>
      <c r="AE269" s="48"/>
      <c r="AF269" s="49"/>
      <c r="AG269" s="48"/>
      <c r="AH269" s="49"/>
      <c r="AI269" s="48"/>
    </row>
    <row r="270" spans="1:35" ht="15">
      <c r="A270" s="63" t="s">
        <v>740</v>
      </c>
      <c r="B270" s="63" t="s">
        <v>202</v>
      </c>
      <c r="C270" s="64"/>
      <c r="D270" s="65"/>
      <c r="E270" s="66"/>
      <c r="F270" s="67"/>
      <c r="G270" s="64"/>
      <c r="H270" s="68"/>
      <c r="I270" s="69"/>
      <c r="J270" s="69"/>
      <c r="K270" s="34"/>
      <c r="L270" s="75">
        <v>270</v>
      </c>
      <c r="M270" s="75"/>
      <c r="N270" s="71"/>
      <c r="O270" s="77" t="s">
        <v>214</v>
      </c>
      <c r="P270" s="79">
        <v>43636.61934027778</v>
      </c>
      <c r="Q270" s="77" t="s">
        <v>1129</v>
      </c>
      <c r="R270" s="77"/>
      <c r="S270" s="77"/>
      <c r="T270" s="77"/>
      <c r="U270" s="79">
        <v>43636.61934027778</v>
      </c>
      <c r="V270" s="80" t="s">
        <v>2072</v>
      </c>
      <c r="W270" s="77"/>
      <c r="X270" s="77"/>
      <c r="Y270" s="83" t="s">
        <v>3212</v>
      </c>
      <c r="Z270" s="122"/>
      <c r="AA270" s="48"/>
      <c r="AB270" s="49"/>
      <c r="AC270" s="48"/>
      <c r="AD270" s="49"/>
      <c r="AE270" s="48"/>
      <c r="AF270" s="49"/>
      <c r="AG270" s="48"/>
      <c r="AH270" s="49"/>
      <c r="AI270" s="48"/>
    </row>
    <row r="271" spans="1:35" ht="15">
      <c r="A271" s="63" t="s">
        <v>740</v>
      </c>
      <c r="B271" s="63" t="s">
        <v>202</v>
      </c>
      <c r="C271" s="64"/>
      <c r="D271" s="65"/>
      <c r="E271" s="66"/>
      <c r="F271" s="67"/>
      <c r="G271" s="64"/>
      <c r="H271" s="68"/>
      <c r="I271" s="69"/>
      <c r="J271" s="69"/>
      <c r="K271" s="34"/>
      <c r="L271" s="75">
        <v>271</v>
      </c>
      <c r="M271" s="75"/>
      <c r="N271" s="71"/>
      <c r="O271" s="77" t="s">
        <v>214</v>
      </c>
      <c r="P271" s="79">
        <v>43637.600266203706</v>
      </c>
      <c r="Q271" s="77" t="s">
        <v>1129</v>
      </c>
      <c r="R271" s="77"/>
      <c r="S271" s="77"/>
      <c r="T271" s="77"/>
      <c r="U271" s="79">
        <v>43637.600266203706</v>
      </c>
      <c r="V271" s="80" t="s">
        <v>2073</v>
      </c>
      <c r="W271" s="77"/>
      <c r="X271" s="77"/>
      <c r="Y271" s="83" t="s">
        <v>3213</v>
      </c>
      <c r="Z271" s="122"/>
      <c r="AA271" s="48"/>
      <c r="AB271" s="49"/>
      <c r="AC271" s="48"/>
      <c r="AD271" s="49"/>
      <c r="AE271" s="48"/>
      <c r="AF271" s="49"/>
      <c r="AG271" s="48"/>
      <c r="AH271" s="49"/>
      <c r="AI271" s="48"/>
    </row>
    <row r="272" spans="1:35" ht="15">
      <c r="A272" s="63" t="s">
        <v>740</v>
      </c>
      <c r="B272" s="63" t="s">
        <v>202</v>
      </c>
      <c r="C272" s="64"/>
      <c r="D272" s="65"/>
      <c r="E272" s="66"/>
      <c r="F272" s="67"/>
      <c r="G272" s="64"/>
      <c r="H272" s="68"/>
      <c r="I272" s="69"/>
      <c r="J272" s="69"/>
      <c r="K272" s="34"/>
      <c r="L272" s="75">
        <v>272</v>
      </c>
      <c r="M272" s="75"/>
      <c r="N272" s="71"/>
      <c r="O272" s="77" t="s">
        <v>214</v>
      </c>
      <c r="P272" s="79">
        <v>43638.59017361111</v>
      </c>
      <c r="Q272" s="77" t="s">
        <v>1129</v>
      </c>
      <c r="R272" s="77"/>
      <c r="S272" s="77"/>
      <c r="T272" s="77"/>
      <c r="U272" s="79">
        <v>43638.59017361111</v>
      </c>
      <c r="V272" s="80" t="s">
        <v>2074</v>
      </c>
      <c r="W272" s="77"/>
      <c r="X272" s="77"/>
      <c r="Y272" s="83" t="s">
        <v>3214</v>
      </c>
      <c r="Z272" s="122"/>
      <c r="AA272" s="48"/>
      <c r="AB272" s="49"/>
      <c r="AC272" s="48"/>
      <c r="AD272" s="49"/>
      <c r="AE272" s="48"/>
      <c r="AF272" s="49"/>
      <c r="AG272" s="48"/>
      <c r="AH272" s="49"/>
      <c r="AI272" s="48"/>
    </row>
    <row r="273" spans="1:35" ht="15">
      <c r="A273" s="63" t="s">
        <v>741</v>
      </c>
      <c r="B273" s="63" t="s">
        <v>202</v>
      </c>
      <c r="C273" s="64"/>
      <c r="D273" s="65"/>
      <c r="E273" s="66"/>
      <c r="F273" s="67"/>
      <c r="G273" s="64"/>
      <c r="H273" s="68"/>
      <c r="I273" s="69"/>
      <c r="J273" s="69"/>
      <c r="K273" s="34"/>
      <c r="L273" s="75">
        <v>273</v>
      </c>
      <c r="M273" s="75"/>
      <c r="N273" s="71"/>
      <c r="O273" s="77" t="s">
        <v>214</v>
      </c>
      <c r="P273" s="79">
        <v>43638.621886574074</v>
      </c>
      <c r="Q273" s="77" t="s">
        <v>1130</v>
      </c>
      <c r="R273" s="77"/>
      <c r="S273" s="77"/>
      <c r="T273" s="77" t="s">
        <v>1856</v>
      </c>
      <c r="U273" s="79">
        <v>43638.621886574074</v>
      </c>
      <c r="V273" s="80" t="s">
        <v>2075</v>
      </c>
      <c r="W273" s="77"/>
      <c r="X273" s="77"/>
      <c r="Y273" s="83" t="s">
        <v>3215</v>
      </c>
      <c r="Z273" s="122"/>
      <c r="AA273" s="48"/>
      <c r="AB273" s="49"/>
      <c r="AC273" s="48"/>
      <c r="AD273" s="49"/>
      <c r="AE273" s="48"/>
      <c r="AF273" s="49"/>
      <c r="AG273" s="48"/>
      <c r="AH273" s="49"/>
      <c r="AI273" s="48"/>
    </row>
    <row r="274" spans="1:35" ht="15">
      <c r="A274" s="63" t="s">
        <v>742</v>
      </c>
      <c r="B274" s="63" t="s">
        <v>202</v>
      </c>
      <c r="C274" s="64"/>
      <c r="D274" s="65"/>
      <c r="E274" s="66"/>
      <c r="F274" s="67"/>
      <c r="G274" s="64"/>
      <c r="H274" s="68"/>
      <c r="I274" s="69"/>
      <c r="J274" s="69"/>
      <c r="K274" s="34"/>
      <c r="L274" s="75">
        <v>274</v>
      </c>
      <c r="M274" s="75"/>
      <c r="N274" s="71"/>
      <c r="O274" s="77" t="s">
        <v>214</v>
      </c>
      <c r="P274" s="79">
        <v>43638.62509259259</v>
      </c>
      <c r="Q274" s="77" t="s">
        <v>1131</v>
      </c>
      <c r="R274" s="80" t="s">
        <v>1749</v>
      </c>
      <c r="S274" s="77" t="s">
        <v>225</v>
      </c>
      <c r="T274" s="77" t="s">
        <v>1857</v>
      </c>
      <c r="U274" s="79">
        <v>43638.62509259259</v>
      </c>
      <c r="V274" s="80" t="s">
        <v>2076</v>
      </c>
      <c r="W274" s="77"/>
      <c r="X274" s="77"/>
      <c r="Y274" s="83" t="s">
        <v>3216</v>
      </c>
      <c r="Z274" s="122"/>
      <c r="AA274" s="48"/>
      <c r="AB274" s="49"/>
      <c r="AC274" s="48"/>
      <c r="AD274" s="49"/>
      <c r="AE274" s="48"/>
      <c r="AF274" s="49"/>
      <c r="AG274" s="48"/>
      <c r="AH274" s="49"/>
      <c r="AI274" s="48"/>
    </row>
    <row r="275" spans="1:35" ht="15">
      <c r="A275" s="63" t="s">
        <v>743</v>
      </c>
      <c r="B275" s="63" t="s">
        <v>745</v>
      </c>
      <c r="C275" s="64"/>
      <c r="D275" s="65"/>
      <c r="E275" s="66"/>
      <c r="F275" s="67"/>
      <c r="G275" s="64"/>
      <c r="H275" s="68"/>
      <c r="I275" s="69"/>
      <c r="J275" s="69"/>
      <c r="K275" s="34"/>
      <c r="L275" s="75">
        <v>275</v>
      </c>
      <c r="M275" s="75"/>
      <c r="N275" s="71"/>
      <c r="O275" s="77" t="s">
        <v>214</v>
      </c>
      <c r="P275" s="79">
        <v>43638.62951388889</v>
      </c>
      <c r="Q275" s="77" t="s">
        <v>1132</v>
      </c>
      <c r="R275" s="77"/>
      <c r="S275" s="77"/>
      <c r="T275" s="77"/>
      <c r="U275" s="79">
        <v>43638.62951388889</v>
      </c>
      <c r="V275" s="80" t="s">
        <v>2077</v>
      </c>
      <c r="W275" s="77"/>
      <c r="X275" s="77"/>
      <c r="Y275" s="83" t="s">
        <v>3217</v>
      </c>
      <c r="Z275" s="122"/>
      <c r="AA275" s="48"/>
      <c r="AB275" s="49"/>
      <c r="AC275" s="48"/>
      <c r="AD275" s="49"/>
      <c r="AE275" s="48"/>
      <c r="AF275" s="49"/>
      <c r="AG275" s="48"/>
      <c r="AH275" s="49"/>
      <c r="AI275" s="48"/>
    </row>
    <row r="276" spans="1:35" ht="15">
      <c r="A276" s="63" t="s">
        <v>744</v>
      </c>
      <c r="B276" s="63" t="s">
        <v>202</v>
      </c>
      <c r="C276" s="64"/>
      <c r="D276" s="65"/>
      <c r="E276" s="66"/>
      <c r="F276" s="67"/>
      <c r="G276" s="64"/>
      <c r="H276" s="68"/>
      <c r="I276" s="69"/>
      <c r="J276" s="69"/>
      <c r="K276" s="34"/>
      <c r="L276" s="75">
        <v>276</v>
      </c>
      <c r="M276" s="75"/>
      <c r="N276" s="71"/>
      <c r="O276" s="77" t="s">
        <v>214</v>
      </c>
      <c r="P276" s="79">
        <v>43638.69630787037</v>
      </c>
      <c r="Q276" s="77" t="s">
        <v>1133</v>
      </c>
      <c r="R276" s="80" t="s">
        <v>1750</v>
      </c>
      <c r="S276" s="77" t="s">
        <v>1841</v>
      </c>
      <c r="T276" s="77" t="s">
        <v>1858</v>
      </c>
      <c r="U276" s="79">
        <v>43638.69630787037</v>
      </c>
      <c r="V276" s="80" t="s">
        <v>2078</v>
      </c>
      <c r="W276" s="77"/>
      <c r="X276" s="77"/>
      <c r="Y276" s="83" t="s">
        <v>3218</v>
      </c>
      <c r="Z276" s="122"/>
      <c r="AA276" s="48"/>
      <c r="AB276" s="49"/>
      <c r="AC276" s="48"/>
      <c r="AD276" s="49"/>
      <c r="AE276" s="48"/>
      <c r="AF276" s="49"/>
      <c r="AG276" s="48"/>
      <c r="AH276" s="49"/>
      <c r="AI276" s="48"/>
    </row>
    <row r="277" spans="1:35" ht="15">
      <c r="A277" s="63" t="s">
        <v>745</v>
      </c>
      <c r="B277" s="63" t="s">
        <v>745</v>
      </c>
      <c r="C277" s="64"/>
      <c r="D277" s="65"/>
      <c r="E277" s="66"/>
      <c r="F277" s="67"/>
      <c r="G277" s="64"/>
      <c r="H277" s="68"/>
      <c r="I277" s="69"/>
      <c r="J277" s="69"/>
      <c r="K277" s="34"/>
      <c r="L277" s="75">
        <v>277</v>
      </c>
      <c r="M277" s="75"/>
      <c r="N277" s="71"/>
      <c r="O277" s="77" t="s">
        <v>179</v>
      </c>
      <c r="P277" s="79">
        <v>43638.500185185185</v>
      </c>
      <c r="Q277" s="77" t="s">
        <v>1134</v>
      </c>
      <c r="R277" s="80" t="s">
        <v>1751</v>
      </c>
      <c r="S277" s="77" t="s">
        <v>225</v>
      </c>
      <c r="T277" s="77"/>
      <c r="U277" s="79">
        <v>43638.500185185185</v>
      </c>
      <c r="V277" s="80" t="s">
        <v>2079</v>
      </c>
      <c r="W277" s="77"/>
      <c r="X277" s="77"/>
      <c r="Y277" s="83" t="s">
        <v>3219</v>
      </c>
      <c r="Z277" s="122"/>
      <c r="AA277" s="48"/>
      <c r="AB277" s="49"/>
      <c r="AC277" s="48"/>
      <c r="AD277" s="49"/>
      <c r="AE277" s="48"/>
      <c r="AF277" s="49"/>
      <c r="AG277" s="48"/>
      <c r="AH277" s="49"/>
      <c r="AI277" s="48"/>
    </row>
    <row r="278" spans="1:35" ht="15">
      <c r="A278" s="63" t="s">
        <v>189</v>
      </c>
      <c r="B278" s="63" t="s">
        <v>745</v>
      </c>
      <c r="C278" s="64"/>
      <c r="D278" s="65"/>
      <c r="E278" s="66"/>
      <c r="F278" s="67"/>
      <c r="G278" s="64"/>
      <c r="H278" s="68"/>
      <c r="I278" s="69"/>
      <c r="J278" s="69"/>
      <c r="K278" s="34"/>
      <c r="L278" s="75">
        <v>278</v>
      </c>
      <c r="M278" s="75"/>
      <c r="N278" s="71"/>
      <c r="O278" s="77" t="s">
        <v>214</v>
      </c>
      <c r="P278" s="79">
        <v>43638.712060185186</v>
      </c>
      <c r="Q278" s="77" t="s">
        <v>1132</v>
      </c>
      <c r="R278" s="77"/>
      <c r="S278" s="77"/>
      <c r="T278" s="77"/>
      <c r="U278" s="79">
        <v>43638.712060185186</v>
      </c>
      <c r="V278" s="80" t="s">
        <v>2080</v>
      </c>
      <c r="W278" s="77"/>
      <c r="X278" s="77"/>
      <c r="Y278" s="83" t="s">
        <v>3220</v>
      </c>
      <c r="Z278" s="122"/>
      <c r="AA278" s="48"/>
      <c r="AB278" s="49"/>
      <c r="AC278" s="48"/>
      <c r="AD278" s="49"/>
      <c r="AE278" s="48"/>
      <c r="AF278" s="49"/>
      <c r="AG278" s="48"/>
      <c r="AH278" s="49"/>
      <c r="AI278" s="48"/>
    </row>
    <row r="279" spans="1:35" ht="15">
      <c r="A279" s="63" t="s">
        <v>746</v>
      </c>
      <c r="B279" s="63" t="s">
        <v>202</v>
      </c>
      <c r="C279" s="64"/>
      <c r="D279" s="65"/>
      <c r="E279" s="66"/>
      <c r="F279" s="67"/>
      <c r="G279" s="64"/>
      <c r="H279" s="68"/>
      <c r="I279" s="69"/>
      <c r="J279" s="69"/>
      <c r="K279" s="34"/>
      <c r="L279" s="75">
        <v>279</v>
      </c>
      <c r="M279" s="75"/>
      <c r="N279" s="71"/>
      <c r="O279" s="77" t="s">
        <v>214</v>
      </c>
      <c r="P279" s="79">
        <v>43638.72224537037</v>
      </c>
      <c r="Q279" s="77" t="s">
        <v>1135</v>
      </c>
      <c r="R279" s="77"/>
      <c r="S279" s="77"/>
      <c r="T279" s="77"/>
      <c r="U279" s="79">
        <v>43638.72224537037</v>
      </c>
      <c r="V279" s="80" t="s">
        <v>2081</v>
      </c>
      <c r="W279" s="77"/>
      <c r="X279" s="77"/>
      <c r="Y279" s="83" t="s">
        <v>3221</v>
      </c>
      <c r="Z279" s="122"/>
      <c r="AA279" s="48"/>
      <c r="AB279" s="49"/>
      <c r="AC279" s="48"/>
      <c r="AD279" s="49"/>
      <c r="AE279" s="48"/>
      <c r="AF279" s="49"/>
      <c r="AG279" s="48"/>
      <c r="AH279" s="49"/>
      <c r="AI279" s="48"/>
    </row>
    <row r="280" spans="1:35" ht="15">
      <c r="A280" s="63" t="s">
        <v>747</v>
      </c>
      <c r="B280" s="63" t="s">
        <v>955</v>
      </c>
      <c r="C280" s="64"/>
      <c r="D280" s="65"/>
      <c r="E280" s="66"/>
      <c r="F280" s="67"/>
      <c r="G280" s="64"/>
      <c r="H280" s="68"/>
      <c r="I280" s="69"/>
      <c r="J280" s="69"/>
      <c r="K280" s="34"/>
      <c r="L280" s="75">
        <v>280</v>
      </c>
      <c r="M280" s="75"/>
      <c r="N280" s="71"/>
      <c r="O280" s="77" t="s">
        <v>214</v>
      </c>
      <c r="P280" s="79">
        <v>43638.87719907407</v>
      </c>
      <c r="Q280" s="77" t="s">
        <v>1136</v>
      </c>
      <c r="R280" s="77"/>
      <c r="S280" s="77"/>
      <c r="T280" s="77" t="s">
        <v>1859</v>
      </c>
      <c r="U280" s="79">
        <v>43638.87719907407</v>
      </c>
      <c r="V280" s="80" t="s">
        <v>2082</v>
      </c>
      <c r="W280" s="77"/>
      <c r="X280" s="77"/>
      <c r="Y280" s="83" t="s">
        <v>3222</v>
      </c>
      <c r="Z280" s="122"/>
      <c r="AA280" s="48"/>
      <c r="AB280" s="49"/>
      <c r="AC280" s="48"/>
      <c r="AD280" s="49"/>
      <c r="AE280" s="48"/>
      <c r="AF280" s="49"/>
      <c r="AG280" s="48"/>
      <c r="AH280" s="49"/>
      <c r="AI280" s="48"/>
    </row>
    <row r="281" spans="1:35" ht="15">
      <c r="A281" s="63" t="s">
        <v>747</v>
      </c>
      <c r="B281" s="63" t="s">
        <v>202</v>
      </c>
      <c r="C281" s="64"/>
      <c r="D281" s="65"/>
      <c r="E281" s="66"/>
      <c r="F281" s="67"/>
      <c r="G281" s="64"/>
      <c r="H281" s="68"/>
      <c r="I281" s="69"/>
      <c r="J281" s="69"/>
      <c r="K281" s="34"/>
      <c r="L281" s="75">
        <v>281</v>
      </c>
      <c r="M281" s="75"/>
      <c r="N281" s="71"/>
      <c r="O281" s="77" t="s">
        <v>214</v>
      </c>
      <c r="P281" s="79">
        <v>43638.82733796296</v>
      </c>
      <c r="Q281" s="77" t="s">
        <v>1137</v>
      </c>
      <c r="R281" s="77"/>
      <c r="S281" s="77"/>
      <c r="T281" s="77"/>
      <c r="U281" s="79">
        <v>43638.82733796296</v>
      </c>
      <c r="V281" s="80" t="s">
        <v>2083</v>
      </c>
      <c r="W281" s="77"/>
      <c r="X281" s="77"/>
      <c r="Y281" s="83" t="s">
        <v>3223</v>
      </c>
      <c r="Z281" s="122"/>
      <c r="AA281" s="48"/>
      <c r="AB281" s="49"/>
      <c r="AC281" s="48"/>
      <c r="AD281" s="49"/>
      <c r="AE281" s="48"/>
      <c r="AF281" s="49"/>
      <c r="AG281" s="48"/>
      <c r="AH281" s="49"/>
      <c r="AI281" s="48"/>
    </row>
    <row r="282" spans="1:35" ht="15">
      <c r="A282" s="63" t="s">
        <v>747</v>
      </c>
      <c r="B282" s="63" t="s">
        <v>202</v>
      </c>
      <c r="C282" s="64"/>
      <c r="D282" s="65"/>
      <c r="E282" s="66"/>
      <c r="F282" s="67"/>
      <c r="G282" s="64"/>
      <c r="H282" s="68"/>
      <c r="I282" s="69"/>
      <c r="J282" s="69"/>
      <c r="K282" s="34"/>
      <c r="L282" s="75">
        <v>282</v>
      </c>
      <c r="M282" s="75"/>
      <c r="N282" s="71"/>
      <c r="O282" s="77" t="s">
        <v>214</v>
      </c>
      <c r="P282" s="79">
        <v>43638.87719907407</v>
      </c>
      <c r="Q282" s="77" t="s">
        <v>1136</v>
      </c>
      <c r="R282" s="77"/>
      <c r="S282" s="77"/>
      <c r="T282" s="77" t="s">
        <v>1859</v>
      </c>
      <c r="U282" s="79">
        <v>43638.87719907407</v>
      </c>
      <c r="V282" s="80" t="s">
        <v>2082</v>
      </c>
      <c r="W282" s="77"/>
      <c r="X282" s="77"/>
      <c r="Y282" s="83" t="s">
        <v>3222</v>
      </c>
      <c r="Z282" s="122"/>
      <c r="AA282" s="48"/>
      <c r="AB282" s="49"/>
      <c r="AC282" s="48"/>
      <c r="AD282" s="49"/>
      <c r="AE282" s="48"/>
      <c r="AF282" s="49"/>
      <c r="AG282" s="48"/>
      <c r="AH282" s="49"/>
      <c r="AI282" s="48"/>
    </row>
    <row r="283" spans="1:35" ht="15">
      <c r="A283" s="63" t="s">
        <v>748</v>
      </c>
      <c r="B283" s="63" t="s">
        <v>202</v>
      </c>
      <c r="C283" s="64"/>
      <c r="D283" s="65"/>
      <c r="E283" s="66"/>
      <c r="F283" s="67"/>
      <c r="G283" s="64"/>
      <c r="H283" s="68"/>
      <c r="I283" s="69"/>
      <c r="J283" s="69"/>
      <c r="K283" s="34"/>
      <c r="L283" s="75">
        <v>283</v>
      </c>
      <c r="M283" s="75"/>
      <c r="N283" s="71"/>
      <c r="O283" s="77" t="s">
        <v>214</v>
      </c>
      <c r="P283" s="79">
        <v>43638.88512731482</v>
      </c>
      <c r="Q283" s="77" t="s">
        <v>1076</v>
      </c>
      <c r="R283" s="77"/>
      <c r="S283" s="77"/>
      <c r="T283" s="77"/>
      <c r="U283" s="79">
        <v>43638.88512731482</v>
      </c>
      <c r="V283" s="80" t="s">
        <v>2084</v>
      </c>
      <c r="W283" s="77"/>
      <c r="X283" s="77"/>
      <c r="Y283" s="83" t="s">
        <v>3224</v>
      </c>
      <c r="Z283" s="122"/>
      <c r="AA283" s="48"/>
      <c r="AB283" s="49"/>
      <c r="AC283" s="48"/>
      <c r="AD283" s="49"/>
      <c r="AE283" s="48"/>
      <c r="AF283" s="49"/>
      <c r="AG283" s="48"/>
      <c r="AH283" s="49"/>
      <c r="AI283" s="48"/>
    </row>
    <row r="284" spans="1:35" ht="15">
      <c r="A284" s="63" t="s">
        <v>748</v>
      </c>
      <c r="B284" s="63" t="s">
        <v>202</v>
      </c>
      <c r="C284" s="64"/>
      <c r="D284" s="65"/>
      <c r="E284" s="66"/>
      <c r="F284" s="67"/>
      <c r="G284" s="64"/>
      <c r="H284" s="68"/>
      <c r="I284" s="69"/>
      <c r="J284" s="69"/>
      <c r="K284" s="34"/>
      <c r="L284" s="75">
        <v>284</v>
      </c>
      <c r="M284" s="75"/>
      <c r="N284" s="71"/>
      <c r="O284" s="77" t="s">
        <v>214</v>
      </c>
      <c r="P284" s="79">
        <v>43638.88512731482</v>
      </c>
      <c r="Q284" s="77" t="s">
        <v>1138</v>
      </c>
      <c r="R284" s="77"/>
      <c r="S284" s="77"/>
      <c r="T284" s="77"/>
      <c r="U284" s="79">
        <v>43638.88512731482</v>
      </c>
      <c r="V284" s="80" t="s">
        <v>2085</v>
      </c>
      <c r="W284" s="77"/>
      <c r="X284" s="77"/>
      <c r="Y284" s="83" t="s">
        <v>3225</v>
      </c>
      <c r="Z284" s="122"/>
      <c r="AA284" s="48"/>
      <c r="AB284" s="49"/>
      <c r="AC284" s="48"/>
      <c r="AD284" s="49"/>
      <c r="AE284" s="48"/>
      <c r="AF284" s="49"/>
      <c r="AG284" s="48"/>
      <c r="AH284" s="49"/>
      <c r="AI284" s="48"/>
    </row>
    <row r="285" spans="1:35" ht="15">
      <c r="A285" s="63" t="s">
        <v>749</v>
      </c>
      <c r="B285" s="63" t="s">
        <v>956</v>
      </c>
      <c r="C285" s="64"/>
      <c r="D285" s="65"/>
      <c r="E285" s="66"/>
      <c r="F285" s="67"/>
      <c r="G285" s="64"/>
      <c r="H285" s="68"/>
      <c r="I285" s="69"/>
      <c r="J285" s="69"/>
      <c r="K285" s="34"/>
      <c r="L285" s="75">
        <v>285</v>
      </c>
      <c r="M285" s="75"/>
      <c r="N285" s="71"/>
      <c r="O285" s="77" t="s">
        <v>215</v>
      </c>
      <c r="P285" s="79">
        <v>43638.796875</v>
      </c>
      <c r="Q285" s="77" t="s">
        <v>1139</v>
      </c>
      <c r="R285" s="80" t="s">
        <v>1752</v>
      </c>
      <c r="S285" s="77" t="s">
        <v>225</v>
      </c>
      <c r="T285" s="77"/>
      <c r="U285" s="79">
        <v>43638.796875</v>
      </c>
      <c r="V285" s="80" t="s">
        <v>2086</v>
      </c>
      <c r="W285" s="77"/>
      <c r="X285" s="77"/>
      <c r="Y285" s="83" t="s">
        <v>3226</v>
      </c>
      <c r="Z285" s="123" t="s">
        <v>4167</v>
      </c>
      <c r="AA285" s="48"/>
      <c r="AB285" s="49"/>
      <c r="AC285" s="48"/>
      <c r="AD285" s="49"/>
      <c r="AE285" s="48"/>
      <c r="AF285" s="49"/>
      <c r="AG285" s="48"/>
      <c r="AH285" s="49"/>
      <c r="AI285" s="48"/>
    </row>
    <row r="286" spans="1:35" ht="15">
      <c r="A286" s="63" t="s">
        <v>750</v>
      </c>
      <c r="B286" s="63" t="s">
        <v>956</v>
      </c>
      <c r="C286" s="64"/>
      <c r="D286" s="65"/>
      <c r="E286" s="66"/>
      <c r="F286" s="67"/>
      <c r="G286" s="64"/>
      <c r="H286" s="68"/>
      <c r="I286" s="69"/>
      <c r="J286" s="69"/>
      <c r="K286" s="34"/>
      <c r="L286" s="75">
        <v>286</v>
      </c>
      <c r="M286" s="75"/>
      <c r="N286" s="71"/>
      <c r="O286" s="77" t="s">
        <v>214</v>
      </c>
      <c r="P286" s="79">
        <v>43638.89148148148</v>
      </c>
      <c r="Q286" s="77" t="s">
        <v>1140</v>
      </c>
      <c r="R286" s="77"/>
      <c r="S286" s="77"/>
      <c r="T286" s="77"/>
      <c r="U286" s="79">
        <v>43638.89148148148</v>
      </c>
      <c r="V286" s="80" t="s">
        <v>2087</v>
      </c>
      <c r="W286" s="77"/>
      <c r="X286" s="77"/>
      <c r="Y286" s="83" t="s">
        <v>3227</v>
      </c>
      <c r="Z286" s="123" t="s">
        <v>3226</v>
      </c>
      <c r="AA286" s="48"/>
      <c r="AB286" s="49"/>
      <c r="AC286" s="48"/>
      <c r="AD286" s="49"/>
      <c r="AE286" s="48"/>
      <c r="AF286" s="49"/>
      <c r="AG286" s="48"/>
      <c r="AH286" s="49"/>
      <c r="AI286" s="48"/>
    </row>
    <row r="287" spans="1:35" ht="15">
      <c r="A287" s="63" t="s">
        <v>749</v>
      </c>
      <c r="B287" s="63" t="s">
        <v>202</v>
      </c>
      <c r="C287" s="64"/>
      <c r="D287" s="65"/>
      <c r="E287" s="66"/>
      <c r="F287" s="67"/>
      <c r="G287" s="64"/>
      <c r="H287" s="68"/>
      <c r="I287" s="69"/>
      <c r="J287" s="69"/>
      <c r="K287" s="34"/>
      <c r="L287" s="75">
        <v>287</v>
      </c>
      <c r="M287" s="75"/>
      <c r="N287" s="71"/>
      <c r="O287" s="77" t="s">
        <v>214</v>
      </c>
      <c r="P287" s="79">
        <v>43638.796875</v>
      </c>
      <c r="Q287" s="77" t="s">
        <v>1139</v>
      </c>
      <c r="R287" s="80" t="s">
        <v>1752</v>
      </c>
      <c r="S287" s="77" t="s">
        <v>225</v>
      </c>
      <c r="T287" s="77"/>
      <c r="U287" s="79">
        <v>43638.796875</v>
      </c>
      <c r="V287" s="80" t="s">
        <v>2086</v>
      </c>
      <c r="W287" s="77"/>
      <c r="X287" s="77"/>
      <c r="Y287" s="83" t="s">
        <v>3226</v>
      </c>
      <c r="Z287" s="123" t="s">
        <v>4167</v>
      </c>
      <c r="AA287" s="48"/>
      <c r="AB287" s="49"/>
      <c r="AC287" s="48"/>
      <c r="AD287" s="49"/>
      <c r="AE287" s="48"/>
      <c r="AF287" s="49"/>
      <c r="AG287" s="48"/>
      <c r="AH287" s="49"/>
      <c r="AI287" s="48"/>
    </row>
    <row r="288" spans="1:35" ht="15">
      <c r="A288" s="63" t="s">
        <v>750</v>
      </c>
      <c r="B288" s="63" t="s">
        <v>749</v>
      </c>
      <c r="C288" s="64"/>
      <c r="D288" s="65"/>
      <c r="E288" s="66"/>
      <c r="F288" s="67"/>
      <c r="G288" s="64"/>
      <c r="H288" s="68"/>
      <c r="I288" s="69"/>
      <c r="J288" s="69"/>
      <c r="K288" s="34"/>
      <c r="L288" s="75">
        <v>288</v>
      </c>
      <c r="M288" s="75"/>
      <c r="N288" s="71"/>
      <c r="O288" s="77" t="s">
        <v>215</v>
      </c>
      <c r="P288" s="79">
        <v>43638.89148148148</v>
      </c>
      <c r="Q288" s="77" t="s">
        <v>1140</v>
      </c>
      <c r="R288" s="77"/>
      <c r="S288" s="77"/>
      <c r="T288" s="77"/>
      <c r="U288" s="79">
        <v>43638.89148148148</v>
      </c>
      <c r="V288" s="80" t="s">
        <v>2087</v>
      </c>
      <c r="W288" s="77"/>
      <c r="X288" s="77"/>
      <c r="Y288" s="83" t="s">
        <v>3227</v>
      </c>
      <c r="Z288" s="123" t="s">
        <v>3226</v>
      </c>
      <c r="AA288" s="48"/>
      <c r="AB288" s="49"/>
      <c r="AC288" s="48"/>
      <c r="AD288" s="49"/>
      <c r="AE288" s="48"/>
      <c r="AF288" s="49"/>
      <c r="AG288" s="48"/>
      <c r="AH288" s="49"/>
      <c r="AI288" s="48"/>
    </row>
    <row r="289" spans="1:35" ht="15">
      <c r="A289" s="63" t="s">
        <v>750</v>
      </c>
      <c r="B289" s="63" t="s">
        <v>202</v>
      </c>
      <c r="C289" s="64"/>
      <c r="D289" s="65"/>
      <c r="E289" s="66"/>
      <c r="F289" s="67"/>
      <c r="G289" s="64"/>
      <c r="H289" s="68"/>
      <c r="I289" s="69"/>
      <c r="J289" s="69"/>
      <c r="K289" s="34"/>
      <c r="L289" s="75">
        <v>289</v>
      </c>
      <c r="M289" s="75"/>
      <c r="N289" s="71"/>
      <c r="O289" s="77" t="s">
        <v>214</v>
      </c>
      <c r="P289" s="79">
        <v>43638.89148148148</v>
      </c>
      <c r="Q289" s="77" t="s">
        <v>1140</v>
      </c>
      <c r="R289" s="77"/>
      <c r="S289" s="77"/>
      <c r="T289" s="77"/>
      <c r="U289" s="79">
        <v>43638.89148148148</v>
      </c>
      <c r="V289" s="80" t="s">
        <v>2087</v>
      </c>
      <c r="W289" s="77"/>
      <c r="X289" s="77"/>
      <c r="Y289" s="83" t="s">
        <v>3227</v>
      </c>
      <c r="Z289" s="123" t="s">
        <v>3226</v>
      </c>
      <c r="AA289" s="48"/>
      <c r="AB289" s="49"/>
      <c r="AC289" s="48"/>
      <c r="AD289" s="49"/>
      <c r="AE289" s="48"/>
      <c r="AF289" s="49"/>
      <c r="AG289" s="48"/>
      <c r="AH289" s="49"/>
      <c r="AI289" s="48"/>
    </row>
    <row r="290" spans="1:35" ht="15">
      <c r="A290" s="63" t="s">
        <v>751</v>
      </c>
      <c r="B290" s="63" t="s">
        <v>202</v>
      </c>
      <c r="C290" s="64"/>
      <c r="D290" s="65"/>
      <c r="E290" s="66"/>
      <c r="F290" s="67"/>
      <c r="G290" s="64"/>
      <c r="H290" s="68"/>
      <c r="I290" s="69"/>
      <c r="J290" s="69"/>
      <c r="K290" s="34"/>
      <c r="L290" s="75">
        <v>290</v>
      </c>
      <c r="M290" s="75"/>
      <c r="N290" s="71"/>
      <c r="O290" s="77" t="s">
        <v>214</v>
      </c>
      <c r="P290" s="79">
        <v>43638.94353009259</v>
      </c>
      <c r="Q290" s="77" t="s">
        <v>1141</v>
      </c>
      <c r="R290" s="77"/>
      <c r="S290" s="77"/>
      <c r="T290" s="77"/>
      <c r="U290" s="79">
        <v>43638.94353009259</v>
      </c>
      <c r="V290" s="80" t="s">
        <v>2088</v>
      </c>
      <c r="W290" s="77"/>
      <c r="X290" s="77"/>
      <c r="Y290" s="83" t="s">
        <v>3228</v>
      </c>
      <c r="Z290" s="122"/>
      <c r="AA290" s="48"/>
      <c r="AB290" s="49"/>
      <c r="AC290" s="48"/>
      <c r="AD290" s="49"/>
      <c r="AE290" s="48"/>
      <c r="AF290" s="49"/>
      <c r="AG290" s="48"/>
      <c r="AH290" s="49"/>
      <c r="AI290" s="48"/>
    </row>
    <row r="291" spans="1:35" ht="15">
      <c r="A291" s="63" t="s">
        <v>752</v>
      </c>
      <c r="B291" s="63" t="s">
        <v>957</v>
      </c>
      <c r="C291" s="64"/>
      <c r="D291" s="65"/>
      <c r="E291" s="66"/>
      <c r="F291" s="67"/>
      <c r="G291" s="64"/>
      <c r="H291" s="68"/>
      <c r="I291" s="69"/>
      <c r="J291" s="69"/>
      <c r="K291" s="34"/>
      <c r="L291" s="75">
        <v>291</v>
      </c>
      <c r="M291" s="75"/>
      <c r="N291" s="71"/>
      <c r="O291" s="77" t="s">
        <v>214</v>
      </c>
      <c r="P291" s="79">
        <v>43638.94918981481</v>
      </c>
      <c r="Q291" s="77" t="s">
        <v>1142</v>
      </c>
      <c r="R291" s="80" t="s">
        <v>1753</v>
      </c>
      <c r="S291" s="77" t="s">
        <v>225</v>
      </c>
      <c r="T291" s="77"/>
      <c r="U291" s="79">
        <v>43638.94918981481</v>
      </c>
      <c r="V291" s="80" t="s">
        <v>2089</v>
      </c>
      <c r="W291" s="77"/>
      <c r="X291" s="77"/>
      <c r="Y291" s="83" t="s">
        <v>3229</v>
      </c>
      <c r="Z291" s="123" t="s">
        <v>4168</v>
      </c>
      <c r="AA291" s="48"/>
      <c r="AB291" s="49"/>
      <c r="AC291" s="48"/>
      <c r="AD291" s="49"/>
      <c r="AE291" s="48"/>
      <c r="AF291" s="49"/>
      <c r="AG291" s="48"/>
      <c r="AH291" s="49"/>
      <c r="AI291" s="48"/>
    </row>
    <row r="292" spans="1:35" ht="15">
      <c r="A292" s="63" t="s">
        <v>752</v>
      </c>
      <c r="B292" s="63" t="s">
        <v>958</v>
      </c>
      <c r="C292" s="64"/>
      <c r="D292" s="65"/>
      <c r="E292" s="66"/>
      <c r="F292" s="67"/>
      <c r="G292" s="64"/>
      <c r="H292" s="68"/>
      <c r="I292" s="69"/>
      <c r="J292" s="69"/>
      <c r="K292" s="34"/>
      <c r="L292" s="75">
        <v>292</v>
      </c>
      <c r="M292" s="75"/>
      <c r="N292" s="71"/>
      <c r="O292" s="77" t="s">
        <v>215</v>
      </c>
      <c r="P292" s="79">
        <v>43638.94918981481</v>
      </c>
      <c r="Q292" s="77" t="s">
        <v>1142</v>
      </c>
      <c r="R292" s="80" t="s">
        <v>1753</v>
      </c>
      <c r="S292" s="77" t="s">
        <v>225</v>
      </c>
      <c r="T292" s="77"/>
      <c r="U292" s="79">
        <v>43638.94918981481</v>
      </c>
      <c r="V292" s="80" t="s">
        <v>2089</v>
      </c>
      <c r="W292" s="77"/>
      <c r="X292" s="77"/>
      <c r="Y292" s="83" t="s">
        <v>3229</v>
      </c>
      <c r="Z292" s="123" t="s">
        <v>4168</v>
      </c>
      <c r="AA292" s="48"/>
      <c r="AB292" s="49"/>
      <c r="AC292" s="48"/>
      <c r="AD292" s="49"/>
      <c r="AE292" s="48"/>
      <c r="AF292" s="49"/>
      <c r="AG292" s="48"/>
      <c r="AH292" s="49"/>
      <c r="AI292" s="48"/>
    </row>
    <row r="293" spans="1:35" ht="15">
      <c r="A293" s="63" t="s">
        <v>753</v>
      </c>
      <c r="B293" s="63" t="s">
        <v>202</v>
      </c>
      <c r="C293" s="64"/>
      <c r="D293" s="65"/>
      <c r="E293" s="66"/>
      <c r="F293" s="67"/>
      <c r="G293" s="64"/>
      <c r="H293" s="68"/>
      <c r="I293" s="69"/>
      <c r="J293" s="69"/>
      <c r="K293" s="34"/>
      <c r="L293" s="75">
        <v>293</v>
      </c>
      <c r="M293" s="75"/>
      <c r="N293" s="71"/>
      <c r="O293" s="77" t="s">
        <v>214</v>
      </c>
      <c r="P293" s="79">
        <v>43636.68851851852</v>
      </c>
      <c r="Q293" s="77" t="s">
        <v>1143</v>
      </c>
      <c r="R293" s="77"/>
      <c r="S293" s="77"/>
      <c r="T293" s="77"/>
      <c r="U293" s="79">
        <v>43636.68851851852</v>
      </c>
      <c r="V293" s="80" t="s">
        <v>2090</v>
      </c>
      <c r="W293" s="77"/>
      <c r="X293" s="77"/>
      <c r="Y293" s="83" t="s">
        <v>3230</v>
      </c>
      <c r="Z293" s="122"/>
      <c r="AA293" s="48"/>
      <c r="AB293" s="49"/>
      <c r="AC293" s="48"/>
      <c r="AD293" s="49"/>
      <c r="AE293" s="48"/>
      <c r="AF293" s="49"/>
      <c r="AG293" s="48"/>
      <c r="AH293" s="49"/>
      <c r="AI293" s="48"/>
    </row>
    <row r="294" spans="1:35" ht="15">
      <c r="A294" s="63" t="s">
        <v>753</v>
      </c>
      <c r="B294" s="63" t="s">
        <v>202</v>
      </c>
      <c r="C294" s="64"/>
      <c r="D294" s="65"/>
      <c r="E294" s="66"/>
      <c r="F294" s="67"/>
      <c r="G294" s="64"/>
      <c r="H294" s="68"/>
      <c r="I294" s="69"/>
      <c r="J294" s="69"/>
      <c r="K294" s="34"/>
      <c r="L294" s="75">
        <v>294</v>
      </c>
      <c r="M294" s="75"/>
      <c r="N294" s="71"/>
      <c r="O294" s="77" t="s">
        <v>214</v>
      </c>
      <c r="P294" s="79">
        <v>43639.01476851852</v>
      </c>
      <c r="Q294" s="77" t="s">
        <v>1063</v>
      </c>
      <c r="R294" s="77"/>
      <c r="S294" s="77"/>
      <c r="T294" s="77"/>
      <c r="U294" s="79">
        <v>43639.01476851852</v>
      </c>
      <c r="V294" s="80" t="s">
        <v>2091</v>
      </c>
      <c r="W294" s="77"/>
      <c r="X294" s="77"/>
      <c r="Y294" s="83" t="s">
        <v>3231</v>
      </c>
      <c r="Z294" s="122"/>
      <c r="AA294" s="48"/>
      <c r="AB294" s="49"/>
      <c r="AC294" s="48"/>
      <c r="AD294" s="49"/>
      <c r="AE294" s="48"/>
      <c r="AF294" s="49"/>
      <c r="AG294" s="48"/>
      <c r="AH294" s="49"/>
      <c r="AI294" s="48"/>
    </row>
    <row r="295" spans="1:35" ht="15">
      <c r="A295" s="63" t="s">
        <v>754</v>
      </c>
      <c r="B295" s="63" t="s">
        <v>202</v>
      </c>
      <c r="C295" s="64"/>
      <c r="D295" s="65"/>
      <c r="E295" s="66"/>
      <c r="F295" s="67"/>
      <c r="G295" s="64"/>
      <c r="H295" s="68"/>
      <c r="I295" s="69"/>
      <c r="J295" s="69"/>
      <c r="K295" s="34"/>
      <c r="L295" s="75">
        <v>295</v>
      </c>
      <c r="M295" s="75"/>
      <c r="N295" s="71"/>
      <c r="O295" s="77" t="s">
        <v>214</v>
      </c>
      <c r="P295" s="79">
        <v>43633.993368055555</v>
      </c>
      <c r="Q295" s="77" t="s">
        <v>1144</v>
      </c>
      <c r="R295" s="77"/>
      <c r="S295" s="77"/>
      <c r="T295" s="77"/>
      <c r="U295" s="79">
        <v>43633.993368055555</v>
      </c>
      <c r="V295" s="80" t="s">
        <v>2092</v>
      </c>
      <c r="W295" s="77"/>
      <c r="X295" s="77"/>
      <c r="Y295" s="83" t="s">
        <v>3232</v>
      </c>
      <c r="Z295" s="122"/>
      <c r="AA295" s="48"/>
      <c r="AB295" s="49"/>
      <c r="AC295" s="48"/>
      <c r="AD295" s="49"/>
      <c r="AE295" s="48"/>
      <c r="AF295" s="49"/>
      <c r="AG295" s="48"/>
      <c r="AH295" s="49"/>
      <c r="AI295" s="48"/>
    </row>
    <row r="296" spans="1:35" ht="15">
      <c r="A296" s="63" t="s">
        <v>754</v>
      </c>
      <c r="B296" s="63" t="s">
        <v>202</v>
      </c>
      <c r="C296" s="64"/>
      <c r="D296" s="65"/>
      <c r="E296" s="66"/>
      <c r="F296" s="67"/>
      <c r="G296" s="64"/>
      <c r="H296" s="68"/>
      <c r="I296" s="69"/>
      <c r="J296" s="69"/>
      <c r="K296" s="34"/>
      <c r="L296" s="75">
        <v>296</v>
      </c>
      <c r="M296" s="75"/>
      <c r="N296" s="71"/>
      <c r="O296" s="77" t="s">
        <v>214</v>
      </c>
      <c r="P296" s="79">
        <v>43639.094513888886</v>
      </c>
      <c r="Q296" s="77" t="s">
        <v>1145</v>
      </c>
      <c r="R296" s="77"/>
      <c r="S296" s="77"/>
      <c r="T296" s="77"/>
      <c r="U296" s="79">
        <v>43639.094513888886</v>
      </c>
      <c r="V296" s="80" t="s">
        <v>2093</v>
      </c>
      <c r="W296" s="77"/>
      <c r="X296" s="77"/>
      <c r="Y296" s="83" t="s">
        <v>3233</v>
      </c>
      <c r="Z296" s="122"/>
      <c r="AA296" s="48"/>
      <c r="AB296" s="49"/>
      <c r="AC296" s="48"/>
      <c r="AD296" s="49"/>
      <c r="AE296" s="48"/>
      <c r="AF296" s="49"/>
      <c r="AG296" s="48"/>
      <c r="AH296" s="49"/>
      <c r="AI296" s="48"/>
    </row>
    <row r="297" spans="1:35" ht="15">
      <c r="A297" s="63" t="s">
        <v>755</v>
      </c>
      <c r="B297" s="63" t="s">
        <v>202</v>
      </c>
      <c r="C297" s="64"/>
      <c r="D297" s="65"/>
      <c r="E297" s="66"/>
      <c r="F297" s="67"/>
      <c r="G297" s="64"/>
      <c r="H297" s="68"/>
      <c r="I297" s="69"/>
      <c r="J297" s="69"/>
      <c r="K297" s="34"/>
      <c r="L297" s="75">
        <v>297</v>
      </c>
      <c r="M297" s="75"/>
      <c r="N297" s="71"/>
      <c r="O297" s="77" t="s">
        <v>214</v>
      </c>
      <c r="P297" s="79">
        <v>43638.10787037037</v>
      </c>
      <c r="Q297" s="77" t="s">
        <v>1146</v>
      </c>
      <c r="R297" s="77"/>
      <c r="S297" s="77"/>
      <c r="T297" s="77"/>
      <c r="U297" s="79">
        <v>43638.10787037037</v>
      </c>
      <c r="V297" s="80" t="s">
        <v>2094</v>
      </c>
      <c r="W297" s="77"/>
      <c r="X297" s="77"/>
      <c r="Y297" s="83" t="s">
        <v>3234</v>
      </c>
      <c r="Z297" s="122"/>
      <c r="AA297" s="48"/>
      <c r="AB297" s="49"/>
      <c r="AC297" s="48"/>
      <c r="AD297" s="49"/>
      <c r="AE297" s="48"/>
      <c r="AF297" s="49"/>
      <c r="AG297" s="48"/>
      <c r="AH297" s="49"/>
      <c r="AI297" s="48"/>
    </row>
    <row r="298" spans="1:35" ht="15">
      <c r="A298" s="63" t="s">
        <v>755</v>
      </c>
      <c r="B298" s="63" t="s">
        <v>202</v>
      </c>
      <c r="C298" s="64"/>
      <c r="D298" s="65"/>
      <c r="E298" s="66"/>
      <c r="F298" s="67"/>
      <c r="G298" s="64"/>
      <c r="H298" s="68"/>
      <c r="I298" s="69"/>
      <c r="J298" s="69"/>
      <c r="K298" s="34"/>
      <c r="L298" s="75">
        <v>298</v>
      </c>
      <c r="M298" s="75"/>
      <c r="N298" s="71"/>
      <c r="O298" s="77" t="s">
        <v>214</v>
      </c>
      <c r="P298" s="79">
        <v>43639.10152777778</v>
      </c>
      <c r="Q298" s="77" t="s">
        <v>1146</v>
      </c>
      <c r="R298" s="77"/>
      <c r="S298" s="77"/>
      <c r="T298" s="77"/>
      <c r="U298" s="79">
        <v>43639.10152777778</v>
      </c>
      <c r="V298" s="80" t="s">
        <v>2095</v>
      </c>
      <c r="W298" s="77"/>
      <c r="X298" s="77"/>
      <c r="Y298" s="83" t="s">
        <v>3235</v>
      </c>
      <c r="Z298" s="122"/>
      <c r="AA298" s="48"/>
      <c r="AB298" s="49"/>
      <c r="AC298" s="48"/>
      <c r="AD298" s="49"/>
      <c r="AE298" s="48"/>
      <c r="AF298" s="49"/>
      <c r="AG298" s="48"/>
      <c r="AH298" s="49"/>
      <c r="AI298" s="48"/>
    </row>
    <row r="299" spans="1:35" ht="15">
      <c r="A299" s="63" t="s">
        <v>756</v>
      </c>
      <c r="B299" s="63" t="s">
        <v>202</v>
      </c>
      <c r="C299" s="64"/>
      <c r="D299" s="65"/>
      <c r="E299" s="66"/>
      <c r="F299" s="67"/>
      <c r="G299" s="64"/>
      <c r="H299" s="68"/>
      <c r="I299" s="69"/>
      <c r="J299" s="69"/>
      <c r="K299" s="34"/>
      <c r="L299" s="75">
        <v>299</v>
      </c>
      <c r="M299" s="75"/>
      <c r="N299" s="71"/>
      <c r="O299" s="77" t="s">
        <v>214</v>
      </c>
      <c r="P299" s="79">
        <v>43637.718726851854</v>
      </c>
      <c r="Q299" s="77" t="s">
        <v>1147</v>
      </c>
      <c r="R299" s="77"/>
      <c r="S299" s="77"/>
      <c r="T299" s="77"/>
      <c r="U299" s="79">
        <v>43637.718726851854</v>
      </c>
      <c r="V299" s="80" t="s">
        <v>2096</v>
      </c>
      <c r="W299" s="77"/>
      <c r="X299" s="77"/>
      <c r="Y299" s="83" t="s">
        <v>3236</v>
      </c>
      <c r="Z299" s="122"/>
      <c r="AA299" s="48"/>
      <c r="AB299" s="49"/>
      <c r="AC299" s="48"/>
      <c r="AD299" s="49"/>
      <c r="AE299" s="48"/>
      <c r="AF299" s="49"/>
      <c r="AG299" s="48"/>
      <c r="AH299" s="49"/>
      <c r="AI299" s="48"/>
    </row>
    <row r="300" spans="1:35" ht="15">
      <c r="A300" s="63" t="s">
        <v>756</v>
      </c>
      <c r="B300" s="63" t="s">
        <v>202</v>
      </c>
      <c r="C300" s="64"/>
      <c r="D300" s="65"/>
      <c r="E300" s="66"/>
      <c r="F300" s="67"/>
      <c r="G300" s="64"/>
      <c r="H300" s="68"/>
      <c r="I300" s="69"/>
      <c r="J300" s="69"/>
      <c r="K300" s="34"/>
      <c r="L300" s="75">
        <v>300</v>
      </c>
      <c r="M300" s="75"/>
      <c r="N300" s="71"/>
      <c r="O300" s="77" t="s">
        <v>214</v>
      </c>
      <c r="P300" s="79">
        <v>43639.12667824074</v>
      </c>
      <c r="Q300" s="77" t="s">
        <v>1056</v>
      </c>
      <c r="R300" s="77"/>
      <c r="S300" s="77"/>
      <c r="T300" s="77"/>
      <c r="U300" s="79">
        <v>43639.12667824074</v>
      </c>
      <c r="V300" s="80" t="s">
        <v>2097</v>
      </c>
      <c r="W300" s="77"/>
      <c r="X300" s="77"/>
      <c r="Y300" s="83" t="s">
        <v>3237</v>
      </c>
      <c r="Z300" s="122"/>
      <c r="AA300" s="48"/>
      <c r="AB300" s="49"/>
      <c r="AC300" s="48"/>
      <c r="AD300" s="49"/>
      <c r="AE300" s="48"/>
      <c r="AF300" s="49"/>
      <c r="AG300" s="48"/>
      <c r="AH300" s="49"/>
      <c r="AI300" s="48"/>
    </row>
    <row r="301" spans="1:35" ht="15">
      <c r="A301" s="63" t="s">
        <v>757</v>
      </c>
      <c r="B301" s="63" t="s">
        <v>202</v>
      </c>
      <c r="C301" s="64"/>
      <c r="D301" s="65"/>
      <c r="E301" s="66"/>
      <c r="F301" s="67"/>
      <c r="G301" s="64"/>
      <c r="H301" s="68"/>
      <c r="I301" s="69"/>
      <c r="J301" s="69"/>
      <c r="K301" s="34"/>
      <c r="L301" s="75">
        <v>301</v>
      </c>
      <c r="M301" s="75"/>
      <c r="N301" s="71"/>
      <c r="O301" s="77" t="s">
        <v>214</v>
      </c>
      <c r="P301" s="79">
        <v>43639.259050925924</v>
      </c>
      <c r="Q301" s="77" t="s">
        <v>1148</v>
      </c>
      <c r="R301" s="77"/>
      <c r="S301" s="77"/>
      <c r="T301" s="77"/>
      <c r="U301" s="79">
        <v>43639.259050925924</v>
      </c>
      <c r="V301" s="80" t="s">
        <v>2098</v>
      </c>
      <c r="W301" s="77"/>
      <c r="X301" s="77"/>
      <c r="Y301" s="83" t="s">
        <v>3238</v>
      </c>
      <c r="Z301" s="123" t="s">
        <v>4169</v>
      </c>
      <c r="AA301" s="48"/>
      <c r="AB301" s="49"/>
      <c r="AC301" s="48"/>
      <c r="AD301" s="49"/>
      <c r="AE301" s="48"/>
      <c r="AF301" s="49"/>
      <c r="AG301" s="48"/>
      <c r="AH301" s="49"/>
      <c r="AI301" s="48"/>
    </row>
    <row r="302" spans="1:35" ht="15">
      <c r="A302" s="63" t="s">
        <v>757</v>
      </c>
      <c r="B302" s="63" t="s">
        <v>758</v>
      </c>
      <c r="C302" s="64"/>
      <c r="D302" s="65"/>
      <c r="E302" s="66"/>
      <c r="F302" s="67"/>
      <c r="G302" s="64"/>
      <c r="H302" s="68"/>
      <c r="I302" s="69"/>
      <c r="J302" s="69"/>
      <c r="K302" s="34"/>
      <c r="L302" s="75">
        <v>302</v>
      </c>
      <c r="M302" s="75"/>
      <c r="N302" s="71"/>
      <c r="O302" s="77" t="s">
        <v>215</v>
      </c>
      <c r="P302" s="79">
        <v>43639.259050925924</v>
      </c>
      <c r="Q302" s="77" t="s">
        <v>1148</v>
      </c>
      <c r="R302" s="77"/>
      <c r="S302" s="77"/>
      <c r="T302" s="77"/>
      <c r="U302" s="79">
        <v>43639.259050925924</v>
      </c>
      <c r="V302" s="80" t="s">
        <v>2098</v>
      </c>
      <c r="W302" s="77"/>
      <c r="X302" s="77"/>
      <c r="Y302" s="83" t="s">
        <v>3238</v>
      </c>
      <c r="Z302" s="123" t="s">
        <v>4169</v>
      </c>
      <c r="AA302" s="48"/>
      <c r="AB302" s="49"/>
      <c r="AC302" s="48"/>
      <c r="AD302" s="49"/>
      <c r="AE302" s="48"/>
      <c r="AF302" s="49"/>
      <c r="AG302" s="48"/>
      <c r="AH302" s="49"/>
      <c r="AI302" s="48"/>
    </row>
    <row r="303" spans="1:35" ht="15">
      <c r="A303" s="63" t="s">
        <v>758</v>
      </c>
      <c r="B303" s="63" t="s">
        <v>757</v>
      </c>
      <c r="C303" s="64"/>
      <c r="D303" s="65"/>
      <c r="E303" s="66"/>
      <c r="F303" s="67"/>
      <c r="G303" s="64"/>
      <c r="H303" s="68"/>
      <c r="I303" s="69"/>
      <c r="J303" s="69"/>
      <c r="K303" s="34"/>
      <c r="L303" s="75">
        <v>303</v>
      </c>
      <c r="M303" s="75"/>
      <c r="N303" s="71"/>
      <c r="O303" s="77" t="s">
        <v>215</v>
      </c>
      <c r="P303" s="79">
        <v>43639.26298611111</v>
      </c>
      <c r="Q303" s="77" t="s">
        <v>1149</v>
      </c>
      <c r="R303" s="77"/>
      <c r="S303" s="77"/>
      <c r="T303" s="77"/>
      <c r="U303" s="79">
        <v>43639.26298611111</v>
      </c>
      <c r="V303" s="80" t="s">
        <v>2099</v>
      </c>
      <c r="W303" s="77"/>
      <c r="X303" s="77"/>
      <c r="Y303" s="83" t="s">
        <v>3239</v>
      </c>
      <c r="Z303" s="123" t="s">
        <v>3238</v>
      </c>
      <c r="AA303" s="48"/>
      <c r="AB303" s="49"/>
      <c r="AC303" s="48"/>
      <c r="AD303" s="49"/>
      <c r="AE303" s="48"/>
      <c r="AF303" s="49"/>
      <c r="AG303" s="48"/>
      <c r="AH303" s="49"/>
      <c r="AI303" s="48"/>
    </row>
    <row r="304" spans="1:35" ht="15">
      <c r="A304" s="63" t="s">
        <v>758</v>
      </c>
      <c r="B304" s="63" t="s">
        <v>202</v>
      </c>
      <c r="C304" s="64"/>
      <c r="D304" s="65"/>
      <c r="E304" s="66"/>
      <c r="F304" s="67"/>
      <c r="G304" s="64"/>
      <c r="H304" s="68"/>
      <c r="I304" s="69"/>
      <c r="J304" s="69"/>
      <c r="K304" s="34"/>
      <c r="L304" s="75">
        <v>304</v>
      </c>
      <c r="M304" s="75"/>
      <c r="N304" s="71"/>
      <c r="O304" s="77" t="s">
        <v>214</v>
      </c>
      <c r="P304" s="79">
        <v>43639.26298611111</v>
      </c>
      <c r="Q304" s="77" t="s">
        <v>1149</v>
      </c>
      <c r="R304" s="77"/>
      <c r="S304" s="77"/>
      <c r="T304" s="77"/>
      <c r="U304" s="79">
        <v>43639.26298611111</v>
      </c>
      <c r="V304" s="80" t="s">
        <v>2099</v>
      </c>
      <c r="W304" s="77"/>
      <c r="X304" s="77"/>
      <c r="Y304" s="83" t="s">
        <v>3239</v>
      </c>
      <c r="Z304" s="123" t="s">
        <v>3238</v>
      </c>
      <c r="AA304" s="48"/>
      <c r="AB304" s="49"/>
      <c r="AC304" s="48"/>
      <c r="AD304" s="49"/>
      <c r="AE304" s="48"/>
      <c r="AF304" s="49"/>
      <c r="AG304" s="48"/>
      <c r="AH304" s="49"/>
      <c r="AI304" s="48"/>
    </row>
    <row r="305" spans="1:35" ht="15">
      <c r="A305" s="63" t="s">
        <v>759</v>
      </c>
      <c r="B305" s="63" t="s">
        <v>202</v>
      </c>
      <c r="C305" s="64"/>
      <c r="D305" s="65"/>
      <c r="E305" s="66"/>
      <c r="F305" s="67"/>
      <c r="G305" s="64"/>
      <c r="H305" s="68"/>
      <c r="I305" s="69"/>
      <c r="J305" s="69"/>
      <c r="K305" s="34"/>
      <c r="L305" s="75">
        <v>305</v>
      </c>
      <c r="M305" s="75"/>
      <c r="N305" s="71"/>
      <c r="O305" s="77" t="s">
        <v>214</v>
      </c>
      <c r="P305" s="79">
        <v>43639.31219907408</v>
      </c>
      <c r="Q305" s="77" t="s">
        <v>1150</v>
      </c>
      <c r="R305" s="77"/>
      <c r="S305" s="77"/>
      <c r="T305" s="77"/>
      <c r="U305" s="79">
        <v>43639.31219907408</v>
      </c>
      <c r="V305" s="80" t="s">
        <v>2100</v>
      </c>
      <c r="W305" s="77"/>
      <c r="X305" s="77"/>
      <c r="Y305" s="83" t="s">
        <v>3240</v>
      </c>
      <c r="Z305" s="122"/>
      <c r="AA305" s="48"/>
      <c r="AB305" s="49"/>
      <c r="AC305" s="48"/>
      <c r="AD305" s="49"/>
      <c r="AE305" s="48"/>
      <c r="AF305" s="49"/>
      <c r="AG305" s="48"/>
      <c r="AH305" s="49"/>
      <c r="AI305" s="48"/>
    </row>
    <row r="306" spans="1:35" ht="15">
      <c r="A306" s="63" t="s">
        <v>760</v>
      </c>
      <c r="B306" s="63" t="s">
        <v>959</v>
      </c>
      <c r="C306" s="64"/>
      <c r="D306" s="65"/>
      <c r="E306" s="66"/>
      <c r="F306" s="67"/>
      <c r="G306" s="64"/>
      <c r="H306" s="68"/>
      <c r="I306" s="69"/>
      <c r="J306" s="69"/>
      <c r="K306" s="34"/>
      <c r="L306" s="75">
        <v>306</v>
      </c>
      <c r="M306" s="75"/>
      <c r="N306" s="71"/>
      <c r="O306" s="77" t="s">
        <v>214</v>
      </c>
      <c r="P306" s="79">
        <v>43639.34877314815</v>
      </c>
      <c r="Q306" s="77" t="s">
        <v>1151</v>
      </c>
      <c r="R306" s="80" t="s">
        <v>1754</v>
      </c>
      <c r="S306" s="77" t="s">
        <v>225</v>
      </c>
      <c r="T306" s="77"/>
      <c r="U306" s="79">
        <v>43639.34877314815</v>
      </c>
      <c r="V306" s="80" t="s">
        <v>2101</v>
      </c>
      <c r="W306" s="77"/>
      <c r="X306" s="77"/>
      <c r="Y306" s="83" t="s">
        <v>3241</v>
      </c>
      <c r="Z306" s="122"/>
      <c r="AA306" s="48"/>
      <c r="AB306" s="49"/>
      <c r="AC306" s="48"/>
      <c r="AD306" s="49"/>
      <c r="AE306" s="48"/>
      <c r="AF306" s="49"/>
      <c r="AG306" s="48"/>
      <c r="AH306" s="49"/>
      <c r="AI306" s="48"/>
    </row>
    <row r="307" spans="1:35" ht="15">
      <c r="A307" s="63" t="s">
        <v>761</v>
      </c>
      <c r="B307" s="63" t="s">
        <v>202</v>
      </c>
      <c r="C307" s="64"/>
      <c r="D307" s="65"/>
      <c r="E307" s="66"/>
      <c r="F307" s="67"/>
      <c r="G307" s="64"/>
      <c r="H307" s="68"/>
      <c r="I307" s="69"/>
      <c r="J307" s="69"/>
      <c r="K307" s="34"/>
      <c r="L307" s="75">
        <v>307</v>
      </c>
      <c r="M307" s="75"/>
      <c r="N307" s="71"/>
      <c r="O307" s="77" t="s">
        <v>214</v>
      </c>
      <c r="P307" s="79">
        <v>43635.862442129626</v>
      </c>
      <c r="Q307" s="77" t="s">
        <v>1058</v>
      </c>
      <c r="R307" s="77"/>
      <c r="S307" s="77"/>
      <c r="T307" s="77"/>
      <c r="U307" s="79">
        <v>43635.862442129626</v>
      </c>
      <c r="V307" s="80" t="s">
        <v>2102</v>
      </c>
      <c r="W307" s="77"/>
      <c r="X307" s="77"/>
      <c r="Y307" s="83" t="s">
        <v>3242</v>
      </c>
      <c r="Z307" s="122"/>
      <c r="AA307" s="48"/>
      <c r="AB307" s="49"/>
      <c r="AC307" s="48"/>
      <c r="AD307" s="49"/>
      <c r="AE307" s="48"/>
      <c r="AF307" s="49"/>
      <c r="AG307" s="48"/>
      <c r="AH307" s="49"/>
      <c r="AI307" s="48"/>
    </row>
    <row r="308" spans="1:35" ht="15">
      <c r="A308" s="63" t="s">
        <v>761</v>
      </c>
      <c r="B308" s="63" t="s">
        <v>202</v>
      </c>
      <c r="C308" s="64"/>
      <c r="D308" s="65"/>
      <c r="E308" s="66"/>
      <c r="F308" s="67"/>
      <c r="G308" s="64"/>
      <c r="H308" s="68"/>
      <c r="I308" s="69"/>
      <c r="J308" s="69"/>
      <c r="K308" s="34"/>
      <c r="L308" s="75">
        <v>308</v>
      </c>
      <c r="M308" s="75"/>
      <c r="N308" s="71"/>
      <c r="O308" s="77" t="s">
        <v>214</v>
      </c>
      <c r="P308" s="79">
        <v>43637.3181712963</v>
      </c>
      <c r="Q308" s="77" t="s">
        <v>996</v>
      </c>
      <c r="R308" s="77"/>
      <c r="S308" s="77"/>
      <c r="T308" s="77"/>
      <c r="U308" s="79">
        <v>43637.3181712963</v>
      </c>
      <c r="V308" s="80" t="s">
        <v>2103</v>
      </c>
      <c r="W308" s="77"/>
      <c r="X308" s="77"/>
      <c r="Y308" s="83" t="s">
        <v>3243</v>
      </c>
      <c r="Z308" s="122"/>
      <c r="AA308" s="48"/>
      <c r="AB308" s="49"/>
      <c r="AC308" s="48"/>
      <c r="AD308" s="49"/>
      <c r="AE308" s="48"/>
      <c r="AF308" s="49"/>
      <c r="AG308" s="48"/>
      <c r="AH308" s="49"/>
      <c r="AI308" s="48"/>
    </row>
    <row r="309" spans="1:35" ht="15">
      <c r="A309" s="63" t="s">
        <v>761</v>
      </c>
      <c r="B309" s="63" t="s">
        <v>202</v>
      </c>
      <c r="C309" s="64"/>
      <c r="D309" s="65"/>
      <c r="E309" s="66"/>
      <c r="F309" s="67"/>
      <c r="G309" s="64"/>
      <c r="H309" s="68"/>
      <c r="I309" s="69"/>
      <c r="J309" s="69"/>
      <c r="K309" s="34"/>
      <c r="L309" s="75">
        <v>309</v>
      </c>
      <c r="M309" s="75"/>
      <c r="N309" s="71"/>
      <c r="O309" s="77" t="s">
        <v>214</v>
      </c>
      <c r="P309" s="79">
        <v>43639.465046296296</v>
      </c>
      <c r="Q309" s="77" t="s">
        <v>996</v>
      </c>
      <c r="R309" s="77"/>
      <c r="S309" s="77"/>
      <c r="T309" s="77"/>
      <c r="U309" s="79">
        <v>43639.465046296296</v>
      </c>
      <c r="V309" s="80" t="s">
        <v>2104</v>
      </c>
      <c r="W309" s="77"/>
      <c r="X309" s="77"/>
      <c r="Y309" s="83" t="s">
        <v>3244</v>
      </c>
      <c r="Z309" s="122"/>
      <c r="AA309" s="48"/>
      <c r="AB309" s="49"/>
      <c r="AC309" s="48"/>
      <c r="AD309" s="49"/>
      <c r="AE309" s="48"/>
      <c r="AF309" s="49"/>
      <c r="AG309" s="48"/>
      <c r="AH309" s="49"/>
      <c r="AI309" s="48"/>
    </row>
    <row r="310" spans="1:35" ht="15">
      <c r="A310" s="63" t="s">
        <v>762</v>
      </c>
      <c r="B310" s="63" t="s">
        <v>202</v>
      </c>
      <c r="C310" s="64"/>
      <c r="D310" s="65"/>
      <c r="E310" s="66"/>
      <c r="F310" s="67"/>
      <c r="G310" s="64"/>
      <c r="H310" s="68"/>
      <c r="I310" s="69"/>
      <c r="J310" s="69"/>
      <c r="K310" s="34"/>
      <c r="L310" s="75">
        <v>310</v>
      </c>
      <c r="M310" s="75"/>
      <c r="N310" s="71"/>
      <c r="O310" s="77" t="s">
        <v>214</v>
      </c>
      <c r="P310" s="79">
        <v>43639.57188657407</v>
      </c>
      <c r="Q310" s="77" t="s">
        <v>1101</v>
      </c>
      <c r="R310" s="77"/>
      <c r="S310" s="77"/>
      <c r="T310" s="77"/>
      <c r="U310" s="79">
        <v>43639.57188657407</v>
      </c>
      <c r="V310" s="80" t="s">
        <v>2105</v>
      </c>
      <c r="W310" s="77"/>
      <c r="X310" s="77"/>
      <c r="Y310" s="83" t="s">
        <v>3245</v>
      </c>
      <c r="Z310" s="122"/>
      <c r="AA310" s="48"/>
      <c r="AB310" s="49"/>
      <c r="AC310" s="48"/>
      <c r="AD310" s="49"/>
      <c r="AE310" s="48"/>
      <c r="AF310" s="49"/>
      <c r="AG310" s="48"/>
      <c r="AH310" s="49"/>
      <c r="AI310" s="48"/>
    </row>
    <row r="311" spans="1:35" ht="15">
      <c r="A311" s="63" t="s">
        <v>763</v>
      </c>
      <c r="B311" s="63" t="s">
        <v>202</v>
      </c>
      <c r="C311" s="64"/>
      <c r="D311" s="65"/>
      <c r="E311" s="66"/>
      <c r="F311" s="67"/>
      <c r="G311" s="64"/>
      <c r="H311" s="68"/>
      <c r="I311" s="69"/>
      <c r="J311" s="69"/>
      <c r="K311" s="34"/>
      <c r="L311" s="75">
        <v>311</v>
      </c>
      <c r="M311" s="75"/>
      <c r="N311" s="71"/>
      <c r="O311" s="77" t="s">
        <v>214</v>
      </c>
      <c r="P311" s="79">
        <v>43639.57266203704</v>
      </c>
      <c r="Q311" s="77" t="s">
        <v>1152</v>
      </c>
      <c r="R311" s="80" t="s">
        <v>1755</v>
      </c>
      <c r="S311" s="77" t="s">
        <v>575</v>
      </c>
      <c r="T311" s="77"/>
      <c r="U311" s="79">
        <v>43639.57266203704</v>
      </c>
      <c r="V311" s="80" t="s">
        <v>2106</v>
      </c>
      <c r="W311" s="77"/>
      <c r="X311" s="77"/>
      <c r="Y311" s="83" t="s">
        <v>3246</v>
      </c>
      <c r="Z311" s="122"/>
      <c r="AA311" s="48"/>
      <c r="AB311" s="49"/>
      <c r="AC311" s="48"/>
      <c r="AD311" s="49"/>
      <c r="AE311" s="48"/>
      <c r="AF311" s="49"/>
      <c r="AG311" s="48"/>
      <c r="AH311" s="49"/>
      <c r="AI311" s="48"/>
    </row>
    <row r="312" spans="1:35" ht="15">
      <c r="A312" s="63" t="s">
        <v>764</v>
      </c>
      <c r="B312" s="63" t="s">
        <v>202</v>
      </c>
      <c r="C312" s="64"/>
      <c r="D312" s="65"/>
      <c r="E312" s="66"/>
      <c r="F312" s="67"/>
      <c r="G312" s="64"/>
      <c r="H312" s="68"/>
      <c r="I312" s="69"/>
      <c r="J312" s="69"/>
      <c r="K312" s="34"/>
      <c r="L312" s="75">
        <v>312</v>
      </c>
      <c r="M312" s="75"/>
      <c r="N312" s="71"/>
      <c r="O312" s="77" t="s">
        <v>214</v>
      </c>
      <c r="P312" s="79">
        <v>43639.58775462963</v>
      </c>
      <c r="Q312" s="77" t="s">
        <v>1153</v>
      </c>
      <c r="R312" s="80" t="s">
        <v>1756</v>
      </c>
      <c r="S312" s="77" t="s">
        <v>1841</v>
      </c>
      <c r="T312" s="77" t="s">
        <v>482</v>
      </c>
      <c r="U312" s="79">
        <v>43639.58775462963</v>
      </c>
      <c r="V312" s="80" t="s">
        <v>2107</v>
      </c>
      <c r="W312" s="77"/>
      <c r="X312" s="77"/>
      <c r="Y312" s="83" t="s">
        <v>3247</v>
      </c>
      <c r="Z312" s="122"/>
      <c r="AA312" s="48"/>
      <c r="AB312" s="49"/>
      <c r="AC312" s="48"/>
      <c r="AD312" s="49"/>
      <c r="AE312" s="48"/>
      <c r="AF312" s="49"/>
      <c r="AG312" s="48"/>
      <c r="AH312" s="49"/>
      <c r="AI312" s="48"/>
    </row>
    <row r="313" spans="1:35" ht="15">
      <c r="A313" s="63" t="s">
        <v>765</v>
      </c>
      <c r="B313" s="63" t="s">
        <v>202</v>
      </c>
      <c r="C313" s="64"/>
      <c r="D313" s="65"/>
      <c r="E313" s="66"/>
      <c r="F313" s="67"/>
      <c r="G313" s="64"/>
      <c r="H313" s="68"/>
      <c r="I313" s="69"/>
      <c r="J313" s="69"/>
      <c r="K313" s="34"/>
      <c r="L313" s="75">
        <v>313</v>
      </c>
      <c r="M313" s="75"/>
      <c r="N313" s="71"/>
      <c r="O313" s="77" t="s">
        <v>214</v>
      </c>
      <c r="P313" s="79">
        <v>43633.492731481485</v>
      </c>
      <c r="Q313" s="77" t="s">
        <v>1154</v>
      </c>
      <c r="R313" s="80" t="s">
        <v>1757</v>
      </c>
      <c r="S313" s="77" t="s">
        <v>225</v>
      </c>
      <c r="T313" s="77" t="s">
        <v>1860</v>
      </c>
      <c r="U313" s="79">
        <v>43633.492731481485</v>
      </c>
      <c r="V313" s="80" t="s">
        <v>2108</v>
      </c>
      <c r="W313" s="77"/>
      <c r="X313" s="77"/>
      <c r="Y313" s="83" t="s">
        <v>3248</v>
      </c>
      <c r="Z313" s="122"/>
      <c r="AA313" s="48"/>
      <c r="AB313" s="49"/>
      <c r="AC313" s="48"/>
      <c r="AD313" s="49"/>
      <c r="AE313" s="48"/>
      <c r="AF313" s="49"/>
      <c r="AG313" s="48"/>
      <c r="AH313" s="49"/>
      <c r="AI313" s="48"/>
    </row>
    <row r="314" spans="1:35" ht="15">
      <c r="A314" s="63" t="s">
        <v>765</v>
      </c>
      <c r="B314" s="63" t="s">
        <v>202</v>
      </c>
      <c r="C314" s="64"/>
      <c r="D314" s="65"/>
      <c r="E314" s="66"/>
      <c r="F314" s="67"/>
      <c r="G314" s="64"/>
      <c r="H314" s="68"/>
      <c r="I314" s="69"/>
      <c r="J314" s="69"/>
      <c r="K314" s="34"/>
      <c r="L314" s="75">
        <v>314</v>
      </c>
      <c r="M314" s="75"/>
      <c r="N314" s="71"/>
      <c r="O314" s="77" t="s">
        <v>214</v>
      </c>
      <c r="P314" s="79">
        <v>43633.534421296295</v>
      </c>
      <c r="Q314" s="77" t="s">
        <v>1155</v>
      </c>
      <c r="R314" s="77"/>
      <c r="S314" s="77"/>
      <c r="T314" s="77" t="s">
        <v>1861</v>
      </c>
      <c r="U314" s="79">
        <v>43633.534421296295</v>
      </c>
      <c r="V314" s="80" t="s">
        <v>2109</v>
      </c>
      <c r="W314" s="77"/>
      <c r="X314" s="77"/>
      <c r="Y314" s="83" t="s">
        <v>3249</v>
      </c>
      <c r="Z314" s="122"/>
      <c r="AA314" s="48"/>
      <c r="AB314" s="49"/>
      <c r="AC314" s="48"/>
      <c r="AD314" s="49"/>
      <c r="AE314" s="48"/>
      <c r="AF314" s="49"/>
      <c r="AG314" s="48"/>
      <c r="AH314" s="49"/>
      <c r="AI314" s="48"/>
    </row>
    <row r="315" spans="1:35" ht="15">
      <c r="A315" s="63" t="s">
        <v>765</v>
      </c>
      <c r="B315" s="63" t="s">
        <v>202</v>
      </c>
      <c r="C315" s="64"/>
      <c r="D315" s="65"/>
      <c r="E315" s="66"/>
      <c r="F315" s="67"/>
      <c r="G315" s="64"/>
      <c r="H315" s="68"/>
      <c r="I315" s="69"/>
      <c r="J315" s="69"/>
      <c r="K315" s="34"/>
      <c r="L315" s="75">
        <v>315</v>
      </c>
      <c r="M315" s="75"/>
      <c r="N315" s="71"/>
      <c r="O315" s="77" t="s">
        <v>214</v>
      </c>
      <c r="P315" s="79">
        <v>43634.49193287037</v>
      </c>
      <c r="Q315" s="77" t="s">
        <v>1156</v>
      </c>
      <c r="R315" s="80" t="s">
        <v>1758</v>
      </c>
      <c r="S315" s="77" t="s">
        <v>225</v>
      </c>
      <c r="T315" s="77" t="s">
        <v>1860</v>
      </c>
      <c r="U315" s="79">
        <v>43634.49193287037</v>
      </c>
      <c r="V315" s="80" t="s">
        <v>2110</v>
      </c>
      <c r="W315" s="77"/>
      <c r="X315" s="77"/>
      <c r="Y315" s="83" t="s">
        <v>3250</v>
      </c>
      <c r="Z315" s="122"/>
      <c r="AA315" s="48"/>
      <c r="AB315" s="49"/>
      <c r="AC315" s="48"/>
      <c r="AD315" s="49"/>
      <c r="AE315" s="48"/>
      <c r="AF315" s="49"/>
      <c r="AG315" s="48"/>
      <c r="AH315" s="49"/>
      <c r="AI315" s="48"/>
    </row>
    <row r="316" spans="1:35" ht="15">
      <c r="A316" s="63" t="s">
        <v>765</v>
      </c>
      <c r="B316" s="63" t="s">
        <v>202</v>
      </c>
      <c r="C316" s="64"/>
      <c r="D316" s="65"/>
      <c r="E316" s="66"/>
      <c r="F316" s="67"/>
      <c r="G316" s="64"/>
      <c r="H316" s="68"/>
      <c r="I316" s="69"/>
      <c r="J316" s="69"/>
      <c r="K316" s="34"/>
      <c r="L316" s="75">
        <v>316</v>
      </c>
      <c r="M316" s="75"/>
      <c r="N316" s="71"/>
      <c r="O316" s="77" t="s">
        <v>214</v>
      </c>
      <c r="P316" s="79">
        <v>43634.53361111111</v>
      </c>
      <c r="Q316" s="77" t="s">
        <v>1157</v>
      </c>
      <c r="R316" s="77"/>
      <c r="S316" s="77"/>
      <c r="T316" s="77" t="s">
        <v>1861</v>
      </c>
      <c r="U316" s="79">
        <v>43634.53361111111</v>
      </c>
      <c r="V316" s="80" t="s">
        <v>2111</v>
      </c>
      <c r="W316" s="77"/>
      <c r="X316" s="77"/>
      <c r="Y316" s="83" t="s">
        <v>3251</v>
      </c>
      <c r="Z316" s="122"/>
      <c r="AA316" s="48"/>
      <c r="AB316" s="49"/>
      <c r="AC316" s="48"/>
      <c r="AD316" s="49"/>
      <c r="AE316" s="48"/>
      <c r="AF316" s="49"/>
      <c r="AG316" s="48"/>
      <c r="AH316" s="49"/>
      <c r="AI316" s="48"/>
    </row>
    <row r="317" spans="1:35" ht="15">
      <c r="A317" s="63" t="s">
        <v>765</v>
      </c>
      <c r="B317" s="63" t="s">
        <v>202</v>
      </c>
      <c r="C317" s="64"/>
      <c r="D317" s="65"/>
      <c r="E317" s="66"/>
      <c r="F317" s="67"/>
      <c r="G317" s="64"/>
      <c r="H317" s="68"/>
      <c r="I317" s="69"/>
      <c r="J317" s="69"/>
      <c r="K317" s="34"/>
      <c r="L317" s="75">
        <v>317</v>
      </c>
      <c r="M317" s="75"/>
      <c r="N317" s="71"/>
      <c r="O317" s="77" t="s">
        <v>214</v>
      </c>
      <c r="P317" s="79">
        <v>43635.492581018516</v>
      </c>
      <c r="Q317" s="77" t="s">
        <v>1158</v>
      </c>
      <c r="R317" s="80" t="s">
        <v>1759</v>
      </c>
      <c r="S317" s="77" t="s">
        <v>225</v>
      </c>
      <c r="T317" s="77" t="s">
        <v>1860</v>
      </c>
      <c r="U317" s="79">
        <v>43635.492581018516</v>
      </c>
      <c r="V317" s="80" t="s">
        <v>2112</v>
      </c>
      <c r="W317" s="77"/>
      <c r="X317" s="77"/>
      <c r="Y317" s="83" t="s">
        <v>3252</v>
      </c>
      <c r="Z317" s="122"/>
      <c r="AA317" s="48"/>
      <c r="AB317" s="49"/>
      <c r="AC317" s="48"/>
      <c r="AD317" s="49"/>
      <c r="AE317" s="48"/>
      <c r="AF317" s="49"/>
      <c r="AG317" s="48"/>
      <c r="AH317" s="49"/>
      <c r="AI317" s="48"/>
    </row>
    <row r="318" spans="1:35" ht="15">
      <c r="A318" s="63" t="s">
        <v>765</v>
      </c>
      <c r="B318" s="63" t="s">
        <v>202</v>
      </c>
      <c r="C318" s="64"/>
      <c r="D318" s="65"/>
      <c r="E318" s="66"/>
      <c r="F318" s="67"/>
      <c r="G318" s="64"/>
      <c r="H318" s="68"/>
      <c r="I318" s="69"/>
      <c r="J318" s="69"/>
      <c r="K318" s="34"/>
      <c r="L318" s="75">
        <v>318</v>
      </c>
      <c r="M318" s="75"/>
      <c r="N318" s="71"/>
      <c r="O318" s="77" t="s">
        <v>214</v>
      </c>
      <c r="P318" s="79">
        <v>43635.51342592593</v>
      </c>
      <c r="Q318" s="77" t="s">
        <v>1159</v>
      </c>
      <c r="R318" s="77"/>
      <c r="S318" s="77"/>
      <c r="T318" s="77" t="s">
        <v>1861</v>
      </c>
      <c r="U318" s="79">
        <v>43635.51342592593</v>
      </c>
      <c r="V318" s="80" t="s">
        <v>2113</v>
      </c>
      <c r="W318" s="77"/>
      <c r="X318" s="77"/>
      <c r="Y318" s="83" t="s">
        <v>3253</v>
      </c>
      <c r="Z318" s="122"/>
      <c r="AA318" s="48"/>
      <c r="AB318" s="49"/>
      <c r="AC318" s="48"/>
      <c r="AD318" s="49"/>
      <c r="AE318" s="48"/>
      <c r="AF318" s="49"/>
      <c r="AG318" s="48"/>
      <c r="AH318" s="49"/>
      <c r="AI318" s="48"/>
    </row>
    <row r="319" spans="1:35" ht="15">
      <c r="A319" s="63" t="s">
        <v>765</v>
      </c>
      <c r="B319" s="63" t="s">
        <v>202</v>
      </c>
      <c r="C319" s="64"/>
      <c r="D319" s="65"/>
      <c r="E319" s="66"/>
      <c r="F319" s="67"/>
      <c r="G319" s="64"/>
      <c r="H319" s="68"/>
      <c r="I319" s="69"/>
      <c r="J319" s="69"/>
      <c r="K319" s="34"/>
      <c r="L319" s="75">
        <v>319</v>
      </c>
      <c r="M319" s="75"/>
      <c r="N319" s="71"/>
      <c r="O319" s="77" t="s">
        <v>214</v>
      </c>
      <c r="P319" s="79">
        <v>43636.492847222224</v>
      </c>
      <c r="Q319" s="77" t="s">
        <v>1160</v>
      </c>
      <c r="R319" s="80" t="s">
        <v>1760</v>
      </c>
      <c r="S319" s="77" t="s">
        <v>225</v>
      </c>
      <c r="T319" s="77" t="s">
        <v>1860</v>
      </c>
      <c r="U319" s="79">
        <v>43636.492847222224</v>
      </c>
      <c r="V319" s="80" t="s">
        <v>2114</v>
      </c>
      <c r="W319" s="77"/>
      <c r="X319" s="77"/>
      <c r="Y319" s="83" t="s">
        <v>3254</v>
      </c>
      <c r="Z319" s="122"/>
      <c r="AA319" s="48"/>
      <c r="AB319" s="49"/>
      <c r="AC319" s="48"/>
      <c r="AD319" s="49"/>
      <c r="AE319" s="48"/>
      <c r="AF319" s="49"/>
      <c r="AG319" s="48"/>
      <c r="AH319" s="49"/>
      <c r="AI319" s="48"/>
    </row>
    <row r="320" spans="1:35" ht="15">
      <c r="A320" s="63" t="s">
        <v>765</v>
      </c>
      <c r="B320" s="63" t="s">
        <v>202</v>
      </c>
      <c r="C320" s="64"/>
      <c r="D320" s="65"/>
      <c r="E320" s="66"/>
      <c r="F320" s="67"/>
      <c r="G320" s="64"/>
      <c r="H320" s="68"/>
      <c r="I320" s="69"/>
      <c r="J320" s="69"/>
      <c r="K320" s="34"/>
      <c r="L320" s="75">
        <v>320</v>
      </c>
      <c r="M320" s="75"/>
      <c r="N320" s="71"/>
      <c r="O320" s="77" t="s">
        <v>214</v>
      </c>
      <c r="P320" s="79">
        <v>43636.534525462965</v>
      </c>
      <c r="Q320" s="77" t="s">
        <v>1157</v>
      </c>
      <c r="R320" s="77"/>
      <c r="S320" s="77"/>
      <c r="T320" s="77" t="s">
        <v>1861</v>
      </c>
      <c r="U320" s="79">
        <v>43636.534525462965</v>
      </c>
      <c r="V320" s="80" t="s">
        <v>2115</v>
      </c>
      <c r="W320" s="77"/>
      <c r="X320" s="77"/>
      <c r="Y320" s="83" t="s">
        <v>3255</v>
      </c>
      <c r="Z320" s="122"/>
      <c r="AA320" s="48"/>
      <c r="AB320" s="49"/>
      <c r="AC320" s="48"/>
      <c r="AD320" s="49"/>
      <c r="AE320" s="48"/>
      <c r="AF320" s="49"/>
      <c r="AG320" s="48"/>
      <c r="AH320" s="49"/>
      <c r="AI320" s="48"/>
    </row>
    <row r="321" spans="1:35" ht="15">
      <c r="A321" s="63" t="s">
        <v>765</v>
      </c>
      <c r="B321" s="63" t="s">
        <v>202</v>
      </c>
      <c r="C321" s="64"/>
      <c r="D321" s="65"/>
      <c r="E321" s="66"/>
      <c r="F321" s="67"/>
      <c r="G321" s="64"/>
      <c r="H321" s="68"/>
      <c r="I321" s="69"/>
      <c r="J321" s="69"/>
      <c r="K321" s="34"/>
      <c r="L321" s="75">
        <v>321</v>
      </c>
      <c r="M321" s="75"/>
      <c r="N321" s="71"/>
      <c r="O321" s="77" t="s">
        <v>214</v>
      </c>
      <c r="P321" s="79">
        <v>43637.97715277778</v>
      </c>
      <c r="Q321" s="77" t="s">
        <v>1161</v>
      </c>
      <c r="R321" s="80" t="s">
        <v>1761</v>
      </c>
      <c r="S321" s="77" t="s">
        <v>225</v>
      </c>
      <c r="T321" s="77" t="s">
        <v>1860</v>
      </c>
      <c r="U321" s="79">
        <v>43637.97715277778</v>
      </c>
      <c r="V321" s="80" t="s">
        <v>2116</v>
      </c>
      <c r="W321" s="77"/>
      <c r="X321" s="77"/>
      <c r="Y321" s="83" t="s">
        <v>3256</v>
      </c>
      <c r="Z321" s="122"/>
      <c r="AA321" s="48"/>
      <c r="AB321" s="49"/>
      <c r="AC321" s="48"/>
      <c r="AD321" s="49"/>
      <c r="AE321" s="48"/>
      <c r="AF321" s="49"/>
      <c r="AG321" s="48"/>
      <c r="AH321" s="49"/>
      <c r="AI321" s="48"/>
    </row>
    <row r="322" spans="1:35" ht="15">
      <c r="A322" s="63" t="s">
        <v>765</v>
      </c>
      <c r="B322" s="63" t="s">
        <v>202</v>
      </c>
      <c r="C322" s="64"/>
      <c r="D322" s="65"/>
      <c r="E322" s="66"/>
      <c r="F322" s="67"/>
      <c r="G322" s="64"/>
      <c r="H322" s="68"/>
      <c r="I322" s="69"/>
      <c r="J322" s="69"/>
      <c r="K322" s="34"/>
      <c r="L322" s="75">
        <v>322</v>
      </c>
      <c r="M322" s="75"/>
      <c r="N322" s="71"/>
      <c r="O322" s="77" t="s">
        <v>214</v>
      </c>
      <c r="P322" s="79">
        <v>43637.99799768518</v>
      </c>
      <c r="Q322" s="77" t="s">
        <v>1159</v>
      </c>
      <c r="R322" s="77"/>
      <c r="S322" s="77"/>
      <c r="T322" s="77" t="s">
        <v>1861</v>
      </c>
      <c r="U322" s="79">
        <v>43637.99799768518</v>
      </c>
      <c r="V322" s="80" t="s">
        <v>2117</v>
      </c>
      <c r="W322" s="77"/>
      <c r="X322" s="77"/>
      <c r="Y322" s="83" t="s">
        <v>3257</v>
      </c>
      <c r="Z322" s="122"/>
      <c r="AA322" s="48"/>
      <c r="AB322" s="49"/>
      <c r="AC322" s="48"/>
      <c r="AD322" s="49"/>
      <c r="AE322" s="48"/>
      <c r="AF322" s="49"/>
      <c r="AG322" s="48"/>
      <c r="AH322" s="49"/>
      <c r="AI322" s="48"/>
    </row>
    <row r="323" spans="1:35" ht="15">
      <c r="A323" s="63" t="s">
        <v>765</v>
      </c>
      <c r="B323" s="63" t="s">
        <v>202</v>
      </c>
      <c r="C323" s="64"/>
      <c r="D323" s="65"/>
      <c r="E323" s="66"/>
      <c r="F323" s="67"/>
      <c r="G323" s="64"/>
      <c r="H323" s="68"/>
      <c r="I323" s="69"/>
      <c r="J323" s="69"/>
      <c r="K323" s="34"/>
      <c r="L323" s="75">
        <v>323</v>
      </c>
      <c r="M323" s="75"/>
      <c r="N323" s="71"/>
      <c r="O323" s="77" t="s">
        <v>214</v>
      </c>
      <c r="P323" s="79">
        <v>43637.99800925926</v>
      </c>
      <c r="Q323" s="77" t="s">
        <v>1015</v>
      </c>
      <c r="R323" s="77"/>
      <c r="S323" s="77"/>
      <c r="T323" s="77"/>
      <c r="U323" s="79">
        <v>43637.99800925926</v>
      </c>
      <c r="V323" s="80" t="s">
        <v>2118</v>
      </c>
      <c r="W323" s="77"/>
      <c r="X323" s="77"/>
      <c r="Y323" s="83" t="s">
        <v>3258</v>
      </c>
      <c r="Z323" s="122"/>
      <c r="AA323" s="48"/>
      <c r="AB323" s="49"/>
      <c r="AC323" s="48"/>
      <c r="AD323" s="49"/>
      <c r="AE323" s="48"/>
      <c r="AF323" s="49"/>
      <c r="AG323" s="48"/>
      <c r="AH323" s="49"/>
      <c r="AI323" s="48"/>
    </row>
    <row r="324" spans="1:35" ht="15">
      <c r="A324" s="63" t="s">
        <v>765</v>
      </c>
      <c r="B324" s="63" t="s">
        <v>202</v>
      </c>
      <c r="C324" s="64"/>
      <c r="D324" s="65"/>
      <c r="E324" s="66"/>
      <c r="F324" s="67"/>
      <c r="G324" s="64"/>
      <c r="H324" s="68"/>
      <c r="I324" s="69"/>
      <c r="J324" s="69"/>
      <c r="K324" s="34"/>
      <c r="L324" s="75">
        <v>324</v>
      </c>
      <c r="M324" s="75"/>
      <c r="N324" s="71"/>
      <c r="O324" s="77" t="s">
        <v>214</v>
      </c>
      <c r="P324" s="79">
        <v>43638.57572916667</v>
      </c>
      <c r="Q324" s="77" t="s">
        <v>1157</v>
      </c>
      <c r="R324" s="77"/>
      <c r="S324" s="77"/>
      <c r="T324" s="77" t="s">
        <v>1861</v>
      </c>
      <c r="U324" s="79">
        <v>43638.57572916667</v>
      </c>
      <c r="V324" s="80" t="s">
        <v>2119</v>
      </c>
      <c r="W324" s="77"/>
      <c r="X324" s="77"/>
      <c r="Y324" s="83" t="s">
        <v>3259</v>
      </c>
      <c r="Z324" s="122"/>
      <c r="AA324" s="48"/>
      <c r="AB324" s="49"/>
      <c r="AC324" s="48"/>
      <c r="AD324" s="49"/>
      <c r="AE324" s="48"/>
      <c r="AF324" s="49"/>
      <c r="AG324" s="48"/>
      <c r="AH324" s="49"/>
      <c r="AI324" s="48"/>
    </row>
    <row r="325" spans="1:35" ht="15">
      <c r="A325" s="63" t="s">
        <v>765</v>
      </c>
      <c r="B325" s="63" t="s">
        <v>202</v>
      </c>
      <c r="C325" s="64"/>
      <c r="D325" s="65"/>
      <c r="E325" s="66"/>
      <c r="F325" s="67"/>
      <c r="G325" s="64"/>
      <c r="H325" s="68"/>
      <c r="I325" s="69"/>
      <c r="J325" s="69"/>
      <c r="K325" s="34"/>
      <c r="L325" s="75">
        <v>325</v>
      </c>
      <c r="M325" s="75"/>
      <c r="N325" s="71"/>
      <c r="O325" s="77" t="s">
        <v>214</v>
      </c>
      <c r="P325" s="79">
        <v>43638.58662037037</v>
      </c>
      <c r="Q325" s="77" t="s">
        <v>1162</v>
      </c>
      <c r="R325" s="80" t="s">
        <v>1762</v>
      </c>
      <c r="S325" s="77" t="s">
        <v>225</v>
      </c>
      <c r="T325" s="77" t="s">
        <v>1860</v>
      </c>
      <c r="U325" s="79">
        <v>43638.58662037037</v>
      </c>
      <c r="V325" s="80" t="s">
        <v>2120</v>
      </c>
      <c r="W325" s="77"/>
      <c r="X325" s="77"/>
      <c r="Y325" s="83" t="s">
        <v>3260</v>
      </c>
      <c r="Z325" s="122"/>
      <c r="AA325" s="48"/>
      <c r="AB325" s="49"/>
      <c r="AC325" s="48"/>
      <c r="AD325" s="49"/>
      <c r="AE325" s="48"/>
      <c r="AF325" s="49"/>
      <c r="AG325" s="48"/>
      <c r="AH325" s="49"/>
      <c r="AI325" s="48"/>
    </row>
    <row r="326" spans="1:35" ht="15">
      <c r="A326" s="63" t="s">
        <v>765</v>
      </c>
      <c r="B326" s="63" t="s">
        <v>202</v>
      </c>
      <c r="C326" s="64"/>
      <c r="D326" s="65"/>
      <c r="E326" s="66"/>
      <c r="F326" s="67"/>
      <c r="G326" s="64"/>
      <c r="H326" s="68"/>
      <c r="I326" s="69"/>
      <c r="J326" s="69"/>
      <c r="K326" s="34"/>
      <c r="L326" s="75">
        <v>326</v>
      </c>
      <c r="M326" s="75"/>
      <c r="N326" s="71"/>
      <c r="O326" s="77" t="s">
        <v>214</v>
      </c>
      <c r="P326" s="79">
        <v>43639.56445601852</v>
      </c>
      <c r="Q326" s="77" t="s">
        <v>1163</v>
      </c>
      <c r="R326" s="77"/>
      <c r="S326" s="77"/>
      <c r="T326" s="77" t="s">
        <v>1861</v>
      </c>
      <c r="U326" s="79">
        <v>43639.56445601852</v>
      </c>
      <c r="V326" s="80" t="s">
        <v>2121</v>
      </c>
      <c r="W326" s="77"/>
      <c r="X326" s="77"/>
      <c r="Y326" s="83" t="s">
        <v>3261</v>
      </c>
      <c r="Z326" s="122"/>
      <c r="AA326" s="48"/>
      <c r="AB326" s="49"/>
      <c r="AC326" s="48"/>
      <c r="AD326" s="49"/>
      <c r="AE326" s="48"/>
      <c r="AF326" s="49"/>
      <c r="AG326" s="48"/>
      <c r="AH326" s="49"/>
      <c r="AI326" s="48"/>
    </row>
    <row r="327" spans="1:35" ht="15">
      <c r="A327" s="63" t="s">
        <v>765</v>
      </c>
      <c r="B327" s="63" t="s">
        <v>202</v>
      </c>
      <c r="C327" s="64"/>
      <c r="D327" s="65"/>
      <c r="E327" s="66"/>
      <c r="F327" s="67"/>
      <c r="G327" s="64"/>
      <c r="H327" s="68"/>
      <c r="I327" s="69"/>
      <c r="J327" s="69"/>
      <c r="K327" s="34"/>
      <c r="L327" s="75">
        <v>327</v>
      </c>
      <c r="M327" s="75"/>
      <c r="N327" s="71"/>
      <c r="O327" s="77" t="s">
        <v>214</v>
      </c>
      <c r="P327" s="79">
        <v>43639.59912037037</v>
      </c>
      <c r="Q327" s="77" t="s">
        <v>1164</v>
      </c>
      <c r="R327" s="80" t="s">
        <v>1763</v>
      </c>
      <c r="S327" s="77" t="s">
        <v>225</v>
      </c>
      <c r="T327" s="77" t="s">
        <v>1860</v>
      </c>
      <c r="U327" s="79">
        <v>43639.59912037037</v>
      </c>
      <c r="V327" s="80" t="s">
        <v>2122</v>
      </c>
      <c r="W327" s="77"/>
      <c r="X327" s="77"/>
      <c r="Y327" s="83" t="s">
        <v>3262</v>
      </c>
      <c r="Z327" s="122"/>
      <c r="AA327" s="48"/>
      <c r="AB327" s="49"/>
      <c r="AC327" s="48"/>
      <c r="AD327" s="49"/>
      <c r="AE327" s="48"/>
      <c r="AF327" s="49"/>
      <c r="AG327" s="48"/>
      <c r="AH327" s="49"/>
      <c r="AI327" s="48"/>
    </row>
    <row r="328" spans="1:35" ht="15">
      <c r="A328" s="63" t="s">
        <v>766</v>
      </c>
      <c r="B328" s="63" t="s">
        <v>202</v>
      </c>
      <c r="C328" s="64"/>
      <c r="D328" s="65"/>
      <c r="E328" s="66"/>
      <c r="F328" s="67"/>
      <c r="G328" s="64"/>
      <c r="H328" s="68"/>
      <c r="I328" s="69"/>
      <c r="J328" s="69"/>
      <c r="K328" s="34"/>
      <c r="L328" s="75">
        <v>328</v>
      </c>
      <c r="M328" s="75"/>
      <c r="N328" s="71"/>
      <c r="O328" s="77" t="s">
        <v>214</v>
      </c>
      <c r="P328" s="79">
        <v>43633.9846875</v>
      </c>
      <c r="Q328" s="77" t="s">
        <v>996</v>
      </c>
      <c r="R328" s="77"/>
      <c r="S328" s="77"/>
      <c r="T328" s="77"/>
      <c r="U328" s="79">
        <v>43633.9846875</v>
      </c>
      <c r="V328" s="80" t="s">
        <v>2123</v>
      </c>
      <c r="W328" s="77"/>
      <c r="X328" s="77"/>
      <c r="Y328" s="83" t="s">
        <v>3263</v>
      </c>
      <c r="Z328" s="122"/>
      <c r="AA328" s="48"/>
      <c r="AB328" s="49"/>
      <c r="AC328" s="48"/>
      <c r="AD328" s="49"/>
      <c r="AE328" s="48"/>
      <c r="AF328" s="49"/>
      <c r="AG328" s="48"/>
      <c r="AH328" s="49"/>
      <c r="AI328" s="48"/>
    </row>
    <row r="329" spans="1:35" ht="15">
      <c r="A329" s="63" t="s">
        <v>766</v>
      </c>
      <c r="B329" s="63" t="s">
        <v>202</v>
      </c>
      <c r="C329" s="64"/>
      <c r="D329" s="65"/>
      <c r="E329" s="66"/>
      <c r="F329" s="67"/>
      <c r="G329" s="64"/>
      <c r="H329" s="68"/>
      <c r="I329" s="69"/>
      <c r="J329" s="69"/>
      <c r="K329" s="34"/>
      <c r="L329" s="75">
        <v>329</v>
      </c>
      <c r="M329" s="75"/>
      <c r="N329" s="71"/>
      <c r="O329" s="77" t="s">
        <v>214</v>
      </c>
      <c r="P329" s="79">
        <v>43634.564363425925</v>
      </c>
      <c r="Q329" s="77" t="s">
        <v>996</v>
      </c>
      <c r="R329" s="77"/>
      <c r="S329" s="77"/>
      <c r="T329" s="77"/>
      <c r="U329" s="79">
        <v>43634.564363425925</v>
      </c>
      <c r="V329" s="80" t="s">
        <v>2124</v>
      </c>
      <c r="W329" s="77"/>
      <c r="X329" s="77"/>
      <c r="Y329" s="83" t="s">
        <v>3264</v>
      </c>
      <c r="Z329" s="122"/>
      <c r="AA329" s="48"/>
      <c r="AB329" s="49"/>
      <c r="AC329" s="48"/>
      <c r="AD329" s="49"/>
      <c r="AE329" s="48"/>
      <c r="AF329" s="49"/>
      <c r="AG329" s="48"/>
      <c r="AH329" s="49"/>
      <c r="AI329" s="48"/>
    </row>
    <row r="330" spans="1:35" ht="15">
      <c r="A330" s="63" t="s">
        <v>766</v>
      </c>
      <c r="B330" s="63" t="s">
        <v>202</v>
      </c>
      <c r="C330" s="64"/>
      <c r="D330" s="65"/>
      <c r="E330" s="66"/>
      <c r="F330" s="67"/>
      <c r="G330" s="64"/>
      <c r="H330" s="68"/>
      <c r="I330" s="69"/>
      <c r="J330" s="69"/>
      <c r="K330" s="34"/>
      <c r="L330" s="75">
        <v>330</v>
      </c>
      <c r="M330" s="75"/>
      <c r="N330" s="71"/>
      <c r="O330" s="77" t="s">
        <v>214</v>
      </c>
      <c r="P330" s="79">
        <v>43635.56116898148</v>
      </c>
      <c r="Q330" s="77" t="s">
        <v>996</v>
      </c>
      <c r="R330" s="77"/>
      <c r="S330" s="77"/>
      <c r="T330" s="77"/>
      <c r="U330" s="79">
        <v>43635.56116898148</v>
      </c>
      <c r="V330" s="80" t="s">
        <v>2125</v>
      </c>
      <c r="W330" s="77"/>
      <c r="X330" s="77"/>
      <c r="Y330" s="83" t="s">
        <v>3265</v>
      </c>
      <c r="Z330" s="122"/>
      <c r="AA330" s="48"/>
      <c r="AB330" s="49"/>
      <c r="AC330" s="48"/>
      <c r="AD330" s="49"/>
      <c r="AE330" s="48"/>
      <c r="AF330" s="49"/>
      <c r="AG330" s="48"/>
      <c r="AH330" s="49"/>
      <c r="AI330" s="48"/>
    </row>
    <row r="331" spans="1:35" ht="15">
      <c r="A331" s="63" t="s">
        <v>766</v>
      </c>
      <c r="B331" s="63" t="s">
        <v>202</v>
      </c>
      <c r="C331" s="64"/>
      <c r="D331" s="65"/>
      <c r="E331" s="66"/>
      <c r="F331" s="67"/>
      <c r="G331" s="64"/>
      <c r="H331" s="68"/>
      <c r="I331" s="69"/>
      <c r="J331" s="69"/>
      <c r="K331" s="34"/>
      <c r="L331" s="75">
        <v>331</v>
      </c>
      <c r="M331" s="75"/>
      <c r="N331" s="71"/>
      <c r="O331" s="77" t="s">
        <v>214</v>
      </c>
      <c r="P331" s="79">
        <v>43636.55042824074</v>
      </c>
      <c r="Q331" s="77" t="s">
        <v>996</v>
      </c>
      <c r="R331" s="77"/>
      <c r="S331" s="77"/>
      <c r="T331" s="77"/>
      <c r="U331" s="79">
        <v>43636.55042824074</v>
      </c>
      <c r="V331" s="80" t="s">
        <v>2126</v>
      </c>
      <c r="W331" s="77"/>
      <c r="X331" s="77"/>
      <c r="Y331" s="83" t="s">
        <v>3266</v>
      </c>
      <c r="Z331" s="122"/>
      <c r="AA331" s="48"/>
      <c r="AB331" s="49"/>
      <c r="AC331" s="48"/>
      <c r="AD331" s="49"/>
      <c r="AE331" s="48"/>
      <c r="AF331" s="49"/>
      <c r="AG331" s="48"/>
      <c r="AH331" s="49"/>
      <c r="AI331" s="48"/>
    </row>
    <row r="332" spans="1:35" ht="15">
      <c r="A332" s="63" t="s">
        <v>766</v>
      </c>
      <c r="B332" s="63" t="s">
        <v>202</v>
      </c>
      <c r="C332" s="64"/>
      <c r="D332" s="65"/>
      <c r="E332" s="66"/>
      <c r="F332" s="67"/>
      <c r="G332" s="64"/>
      <c r="H332" s="68"/>
      <c r="I332" s="69"/>
      <c r="J332" s="69"/>
      <c r="K332" s="34"/>
      <c r="L332" s="75">
        <v>332</v>
      </c>
      <c r="M332" s="75"/>
      <c r="N332" s="71"/>
      <c r="O332" s="77" t="s">
        <v>214</v>
      </c>
      <c r="P332" s="79">
        <v>43638.59238425926</v>
      </c>
      <c r="Q332" s="77" t="s">
        <v>996</v>
      </c>
      <c r="R332" s="77"/>
      <c r="S332" s="77"/>
      <c r="T332" s="77"/>
      <c r="U332" s="79">
        <v>43638.59238425926</v>
      </c>
      <c r="V332" s="80" t="s">
        <v>2127</v>
      </c>
      <c r="W332" s="77"/>
      <c r="X332" s="77"/>
      <c r="Y332" s="83" t="s">
        <v>3267</v>
      </c>
      <c r="Z332" s="122"/>
      <c r="AA332" s="48"/>
      <c r="AB332" s="49"/>
      <c r="AC332" s="48"/>
      <c r="AD332" s="49"/>
      <c r="AE332" s="48"/>
      <c r="AF332" s="49"/>
      <c r="AG332" s="48"/>
      <c r="AH332" s="49"/>
      <c r="AI332" s="48"/>
    </row>
    <row r="333" spans="1:35" ht="15">
      <c r="A333" s="63" t="s">
        <v>766</v>
      </c>
      <c r="B333" s="63" t="s">
        <v>202</v>
      </c>
      <c r="C333" s="64"/>
      <c r="D333" s="65"/>
      <c r="E333" s="66"/>
      <c r="F333" s="67"/>
      <c r="G333" s="64"/>
      <c r="H333" s="68"/>
      <c r="I333" s="69"/>
      <c r="J333" s="69"/>
      <c r="K333" s="34"/>
      <c r="L333" s="75">
        <v>333</v>
      </c>
      <c r="M333" s="75"/>
      <c r="N333" s="71"/>
      <c r="O333" s="77" t="s">
        <v>214</v>
      </c>
      <c r="P333" s="79">
        <v>43639.60582175926</v>
      </c>
      <c r="Q333" s="77" t="s">
        <v>996</v>
      </c>
      <c r="R333" s="77"/>
      <c r="S333" s="77"/>
      <c r="T333" s="77"/>
      <c r="U333" s="79">
        <v>43639.60582175926</v>
      </c>
      <c r="V333" s="80" t="s">
        <v>2128</v>
      </c>
      <c r="W333" s="77"/>
      <c r="X333" s="77"/>
      <c r="Y333" s="83" t="s">
        <v>3268</v>
      </c>
      <c r="Z333" s="122"/>
      <c r="AA333" s="48"/>
      <c r="AB333" s="49"/>
      <c r="AC333" s="48"/>
      <c r="AD333" s="49"/>
      <c r="AE333" s="48"/>
      <c r="AF333" s="49"/>
      <c r="AG333" s="48"/>
      <c r="AH333" s="49"/>
      <c r="AI333" s="48"/>
    </row>
    <row r="334" spans="1:35" ht="15">
      <c r="A334" s="63" t="s">
        <v>767</v>
      </c>
      <c r="B334" s="63" t="s">
        <v>202</v>
      </c>
      <c r="C334" s="64"/>
      <c r="D334" s="65"/>
      <c r="E334" s="66"/>
      <c r="F334" s="67"/>
      <c r="G334" s="64"/>
      <c r="H334" s="68"/>
      <c r="I334" s="69"/>
      <c r="J334" s="69"/>
      <c r="K334" s="34"/>
      <c r="L334" s="75">
        <v>334</v>
      </c>
      <c r="M334" s="75"/>
      <c r="N334" s="71"/>
      <c r="O334" s="77" t="s">
        <v>214</v>
      </c>
      <c r="P334" s="79">
        <v>43633.47645833333</v>
      </c>
      <c r="Q334" s="77" t="s">
        <v>1165</v>
      </c>
      <c r="R334" s="77"/>
      <c r="S334" s="77"/>
      <c r="T334" s="77"/>
      <c r="U334" s="79">
        <v>43633.47645833333</v>
      </c>
      <c r="V334" s="80" t="s">
        <v>2129</v>
      </c>
      <c r="W334" s="77"/>
      <c r="X334" s="77"/>
      <c r="Y334" s="83" t="s">
        <v>3269</v>
      </c>
      <c r="Z334" s="122"/>
      <c r="AA334" s="48"/>
      <c r="AB334" s="49"/>
      <c r="AC334" s="48"/>
      <c r="AD334" s="49"/>
      <c r="AE334" s="48"/>
      <c r="AF334" s="49"/>
      <c r="AG334" s="48"/>
      <c r="AH334" s="49"/>
      <c r="AI334" s="48"/>
    </row>
    <row r="335" spans="1:35" ht="15">
      <c r="A335" s="63" t="s">
        <v>767</v>
      </c>
      <c r="B335" s="63" t="s">
        <v>202</v>
      </c>
      <c r="C335" s="64"/>
      <c r="D335" s="65"/>
      <c r="E335" s="66"/>
      <c r="F335" s="67"/>
      <c r="G335" s="64"/>
      <c r="H335" s="68"/>
      <c r="I335" s="69"/>
      <c r="J335" s="69"/>
      <c r="K335" s="34"/>
      <c r="L335" s="75">
        <v>335</v>
      </c>
      <c r="M335" s="75"/>
      <c r="N335" s="71"/>
      <c r="O335" s="77" t="s">
        <v>214</v>
      </c>
      <c r="P335" s="79">
        <v>43633.4775</v>
      </c>
      <c r="Q335" s="77" t="s">
        <v>1166</v>
      </c>
      <c r="R335" s="77"/>
      <c r="S335" s="77"/>
      <c r="T335" s="77"/>
      <c r="U335" s="79">
        <v>43633.4775</v>
      </c>
      <c r="V335" s="80" t="s">
        <v>2130</v>
      </c>
      <c r="W335" s="77"/>
      <c r="X335" s="77"/>
      <c r="Y335" s="83" t="s">
        <v>3270</v>
      </c>
      <c r="Z335" s="122"/>
      <c r="AA335" s="48"/>
      <c r="AB335" s="49"/>
      <c r="AC335" s="48"/>
      <c r="AD335" s="49"/>
      <c r="AE335" s="48"/>
      <c r="AF335" s="49"/>
      <c r="AG335" s="48"/>
      <c r="AH335" s="49"/>
      <c r="AI335" s="48"/>
    </row>
    <row r="336" spans="1:35" ht="15">
      <c r="A336" s="63" t="s">
        <v>767</v>
      </c>
      <c r="B336" s="63" t="s">
        <v>202</v>
      </c>
      <c r="C336" s="64"/>
      <c r="D336" s="65"/>
      <c r="E336" s="66"/>
      <c r="F336" s="67"/>
      <c r="G336" s="64"/>
      <c r="H336" s="68"/>
      <c r="I336" s="69"/>
      <c r="J336" s="69"/>
      <c r="K336" s="34"/>
      <c r="L336" s="75">
        <v>336</v>
      </c>
      <c r="M336" s="75"/>
      <c r="N336" s="71"/>
      <c r="O336" s="77" t="s">
        <v>214</v>
      </c>
      <c r="P336" s="79">
        <v>43634.54850694445</v>
      </c>
      <c r="Q336" s="77" t="s">
        <v>1167</v>
      </c>
      <c r="R336" s="77"/>
      <c r="S336" s="77"/>
      <c r="T336" s="77"/>
      <c r="U336" s="79">
        <v>43634.54850694445</v>
      </c>
      <c r="V336" s="80" t="s">
        <v>2131</v>
      </c>
      <c r="W336" s="77"/>
      <c r="X336" s="77"/>
      <c r="Y336" s="83" t="s">
        <v>3271</v>
      </c>
      <c r="Z336" s="122"/>
      <c r="AA336" s="48"/>
      <c r="AB336" s="49"/>
      <c r="AC336" s="48"/>
      <c r="AD336" s="49"/>
      <c r="AE336" s="48"/>
      <c r="AF336" s="49"/>
      <c r="AG336" s="48"/>
      <c r="AH336" s="49"/>
      <c r="AI336" s="48"/>
    </row>
    <row r="337" spans="1:35" ht="15">
      <c r="A337" s="63" t="s">
        <v>767</v>
      </c>
      <c r="B337" s="63" t="s">
        <v>202</v>
      </c>
      <c r="C337" s="64"/>
      <c r="D337" s="65"/>
      <c r="E337" s="66"/>
      <c r="F337" s="67"/>
      <c r="G337" s="64"/>
      <c r="H337" s="68"/>
      <c r="I337" s="69"/>
      <c r="J337" s="69"/>
      <c r="K337" s="34"/>
      <c r="L337" s="75">
        <v>337</v>
      </c>
      <c r="M337" s="75"/>
      <c r="N337" s="71"/>
      <c r="O337" s="77" t="s">
        <v>214</v>
      </c>
      <c r="P337" s="79">
        <v>43635.487291666665</v>
      </c>
      <c r="Q337" s="77" t="s">
        <v>1168</v>
      </c>
      <c r="R337" s="77"/>
      <c r="S337" s="77"/>
      <c r="T337" s="77"/>
      <c r="U337" s="79">
        <v>43635.487291666665</v>
      </c>
      <c r="V337" s="80" t="s">
        <v>2132</v>
      </c>
      <c r="W337" s="77"/>
      <c r="X337" s="77"/>
      <c r="Y337" s="83" t="s">
        <v>3272</v>
      </c>
      <c r="Z337" s="122"/>
      <c r="AA337" s="48"/>
      <c r="AB337" s="49"/>
      <c r="AC337" s="48"/>
      <c r="AD337" s="49"/>
      <c r="AE337" s="48"/>
      <c r="AF337" s="49"/>
      <c r="AG337" s="48"/>
      <c r="AH337" s="49"/>
      <c r="AI337" s="48"/>
    </row>
    <row r="338" spans="1:35" ht="15">
      <c r="A338" s="63" t="s">
        <v>767</v>
      </c>
      <c r="B338" s="63" t="s">
        <v>202</v>
      </c>
      <c r="C338" s="64"/>
      <c r="D338" s="65"/>
      <c r="E338" s="66"/>
      <c r="F338" s="67"/>
      <c r="G338" s="64"/>
      <c r="H338" s="68"/>
      <c r="I338" s="69"/>
      <c r="J338" s="69"/>
      <c r="K338" s="34"/>
      <c r="L338" s="75">
        <v>338</v>
      </c>
      <c r="M338" s="75"/>
      <c r="N338" s="71"/>
      <c r="O338" s="77" t="s">
        <v>214</v>
      </c>
      <c r="P338" s="79">
        <v>43637.575324074074</v>
      </c>
      <c r="Q338" s="77" t="s">
        <v>1169</v>
      </c>
      <c r="R338" s="77"/>
      <c r="S338" s="77"/>
      <c r="T338" s="77"/>
      <c r="U338" s="79">
        <v>43637.575324074074</v>
      </c>
      <c r="V338" s="80" t="s">
        <v>2133</v>
      </c>
      <c r="W338" s="77"/>
      <c r="X338" s="77"/>
      <c r="Y338" s="83" t="s">
        <v>3273</v>
      </c>
      <c r="Z338" s="122"/>
      <c r="AA338" s="48"/>
      <c r="AB338" s="49"/>
      <c r="AC338" s="48"/>
      <c r="AD338" s="49"/>
      <c r="AE338" s="48"/>
      <c r="AF338" s="49"/>
      <c r="AG338" s="48"/>
      <c r="AH338" s="49"/>
      <c r="AI338" s="48"/>
    </row>
    <row r="339" spans="1:35" ht="15">
      <c r="A339" s="63" t="s">
        <v>767</v>
      </c>
      <c r="B339" s="63" t="s">
        <v>202</v>
      </c>
      <c r="C339" s="64"/>
      <c r="D339" s="65"/>
      <c r="E339" s="66"/>
      <c r="F339" s="67"/>
      <c r="G339" s="64"/>
      <c r="H339" s="68"/>
      <c r="I339" s="69"/>
      <c r="J339" s="69"/>
      <c r="K339" s="34"/>
      <c r="L339" s="75">
        <v>339</v>
      </c>
      <c r="M339" s="75"/>
      <c r="N339" s="71"/>
      <c r="O339" s="77" t="s">
        <v>214</v>
      </c>
      <c r="P339" s="79">
        <v>43639.65193287037</v>
      </c>
      <c r="Q339" s="77" t="s">
        <v>1170</v>
      </c>
      <c r="R339" s="77"/>
      <c r="S339" s="77"/>
      <c r="T339" s="77"/>
      <c r="U339" s="79">
        <v>43639.65193287037</v>
      </c>
      <c r="V339" s="80" t="s">
        <v>2134</v>
      </c>
      <c r="W339" s="77"/>
      <c r="X339" s="77"/>
      <c r="Y339" s="83" t="s">
        <v>3274</v>
      </c>
      <c r="Z339" s="122"/>
      <c r="AA339" s="48"/>
      <c r="AB339" s="49"/>
      <c r="AC339" s="48"/>
      <c r="AD339" s="49"/>
      <c r="AE339" s="48"/>
      <c r="AF339" s="49"/>
      <c r="AG339" s="48"/>
      <c r="AH339" s="49"/>
      <c r="AI339" s="48"/>
    </row>
    <row r="340" spans="1:35" ht="15">
      <c r="A340" s="63" t="s">
        <v>767</v>
      </c>
      <c r="B340" s="63" t="s">
        <v>202</v>
      </c>
      <c r="C340" s="64"/>
      <c r="D340" s="65"/>
      <c r="E340" s="66"/>
      <c r="F340" s="67"/>
      <c r="G340" s="64"/>
      <c r="H340" s="68"/>
      <c r="I340" s="69"/>
      <c r="J340" s="69"/>
      <c r="K340" s="34"/>
      <c r="L340" s="75">
        <v>340</v>
      </c>
      <c r="M340" s="75"/>
      <c r="N340" s="71"/>
      <c r="O340" s="77" t="s">
        <v>214</v>
      </c>
      <c r="P340" s="79">
        <v>43639.6528587963</v>
      </c>
      <c r="Q340" s="77" t="s">
        <v>1171</v>
      </c>
      <c r="R340" s="77"/>
      <c r="S340" s="77"/>
      <c r="T340" s="77"/>
      <c r="U340" s="79">
        <v>43639.6528587963</v>
      </c>
      <c r="V340" s="80" t="s">
        <v>2135</v>
      </c>
      <c r="W340" s="77"/>
      <c r="X340" s="77"/>
      <c r="Y340" s="83" t="s">
        <v>3275</v>
      </c>
      <c r="Z340" s="122"/>
      <c r="AA340" s="48"/>
      <c r="AB340" s="49"/>
      <c r="AC340" s="48"/>
      <c r="AD340" s="49"/>
      <c r="AE340" s="48"/>
      <c r="AF340" s="49"/>
      <c r="AG340" s="48"/>
      <c r="AH340" s="49"/>
      <c r="AI340" s="48"/>
    </row>
    <row r="341" spans="1:35" ht="15">
      <c r="A341" s="63" t="s">
        <v>768</v>
      </c>
      <c r="B341" s="63" t="s">
        <v>202</v>
      </c>
      <c r="C341" s="64"/>
      <c r="D341" s="65"/>
      <c r="E341" s="66"/>
      <c r="F341" s="67"/>
      <c r="G341" s="64"/>
      <c r="H341" s="68"/>
      <c r="I341" s="69"/>
      <c r="J341" s="69"/>
      <c r="K341" s="34"/>
      <c r="L341" s="75">
        <v>341</v>
      </c>
      <c r="M341" s="75"/>
      <c r="N341" s="71"/>
      <c r="O341" s="77" t="s">
        <v>214</v>
      </c>
      <c r="P341" s="79">
        <v>43634.354050925926</v>
      </c>
      <c r="Q341" s="77" t="s">
        <v>1172</v>
      </c>
      <c r="R341" s="77"/>
      <c r="S341" s="77"/>
      <c r="T341" s="77"/>
      <c r="U341" s="79">
        <v>43634.354050925926</v>
      </c>
      <c r="V341" s="80" t="s">
        <v>2136</v>
      </c>
      <c r="W341" s="77"/>
      <c r="X341" s="77"/>
      <c r="Y341" s="83" t="s">
        <v>3276</v>
      </c>
      <c r="Z341" s="122"/>
      <c r="AA341" s="48"/>
      <c r="AB341" s="49"/>
      <c r="AC341" s="48"/>
      <c r="AD341" s="49"/>
      <c r="AE341" s="48"/>
      <c r="AF341" s="49"/>
      <c r="AG341" s="48"/>
      <c r="AH341" s="49"/>
      <c r="AI341" s="48"/>
    </row>
    <row r="342" spans="1:35" ht="15">
      <c r="A342" s="63" t="s">
        <v>768</v>
      </c>
      <c r="B342" s="63" t="s">
        <v>202</v>
      </c>
      <c r="C342" s="64"/>
      <c r="D342" s="65"/>
      <c r="E342" s="66"/>
      <c r="F342" s="67"/>
      <c r="G342" s="64"/>
      <c r="H342" s="68"/>
      <c r="I342" s="69"/>
      <c r="J342" s="69"/>
      <c r="K342" s="34"/>
      <c r="L342" s="75">
        <v>342</v>
      </c>
      <c r="M342" s="75"/>
      <c r="N342" s="71"/>
      <c r="O342" s="77" t="s">
        <v>214</v>
      </c>
      <c r="P342" s="79">
        <v>43639.747025462966</v>
      </c>
      <c r="Q342" s="77" t="s">
        <v>1173</v>
      </c>
      <c r="R342" s="77"/>
      <c r="S342" s="77"/>
      <c r="T342" s="77"/>
      <c r="U342" s="79">
        <v>43639.747025462966</v>
      </c>
      <c r="V342" s="80" t="s">
        <v>2137</v>
      </c>
      <c r="W342" s="77"/>
      <c r="X342" s="77"/>
      <c r="Y342" s="83" t="s">
        <v>3277</v>
      </c>
      <c r="Z342" s="122"/>
      <c r="AA342" s="48"/>
      <c r="AB342" s="49"/>
      <c r="AC342" s="48"/>
      <c r="AD342" s="49"/>
      <c r="AE342" s="48"/>
      <c r="AF342" s="49"/>
      <c r="AG342" s="48"/>
      <c r="AH342" s="49"/>
      <c r="AI342" s="48"/>
    </row>
    <row r="343" spans="1:35" ht="15">
      <c r="A343" s="63" t="s">
        <v>769</v>
      </c>
      <c r="B343" s="63" t="s">
        <v>202</v>
      </c>
      <c r="C343" s="64"/>
      <c r="D343" s="65"/>
      <c r="E343" s="66"/>
      <c r="F343" s="67"/>
      <c r="G343" s="64"/>
      <c r="H343" s="68"/>
      <c r="I343" s="69"/>
      <c r="J343" s="69"/>
      <c r="K343" s="34"/>
      <c r="L343" s="75">
        <v>343</v>
      </c>
      <c r="M343" s="75"/>
      <c r="N343" s="71"/>
      <c r="O343" s="77" t="s">
        <v>214</v>
      </c>
      <c r="P343" s="79">
        <v>43635.41652777778</v>
      </c>
      <c r="Q343" s="77" t="s">
        <v>1174</v>
      </c>
      <c r="R343" s="77"/>
      <c r="S343" s="77"/>
      <c r="T343" s="77"/>
      <c r="U343" s="79">
        <v>43635.41652777778</v>
      </c>
      <c r="V343" s="80" t="s">
        <v>2138</v>
      </c>
      <c r="W343" s="77"/>
      <c r="X343" s="77"/>
      <c r="Y343" s="83" t="s">
        <v>3278</v>
      </c>
      <c r="Z343" s="122"/>
      <c r="AA343" s="48"/>
      <c r="AB343" s="49"/>
      <c r="AC343" s="48"/>
      <c r="AD343" s="49"/>
      <c r="AE343" s="48"/>
      <c r="AF343" s="49"/>
      <c r="AG343" s="48"/>
      <c r="AH343" s="49"/>
      <c r="AI343" s="48"/>
    </row>
    <row r="344" spans="1:35" ht="15">
      <c r="A344" s="63" t="s">
        <v>770</v>
      </c>
      <c r="B344" s="63" t="s">
        <v>769</v>
      </c>
      <c r="C344" s="64"/>
      <c r="D344" s="65"/>
      <c r="E344" s="66"/>
      <c r="F344" s="67"/>
      <c r="G344" s="64"/>
      <c r="H344" s="68"/>
      <c r="I344" s="69"/>
      <c r="J344" s="69"/>
      <c r="K344" s="34"/>
      <c r="L344" s="75">
        <v>344</v>
      </c>
      <c r="M344" s="75"/>
      <c r="N344" s="71"/>
      <c r="O344" s="77" t="s">
        <v>215</v>
      </c>
      <c r="P344" s="79">
        <v>43638.87259259259</v>
      </c>
      <c r="Q344" s="77" t="s">
        <v>1175</v>
      </c>
      <c r="R344" s="77"/>
      <c r="S344" s="77"/>
      <c r="T344" s="77"/>
      <c r="U344" s="79">
        <v>43638.87259259259</v>
      </c>
      <c r="V344" s="80" t="s">
        <v>2139</v>
      </c>
      <c r="W344" s="77"/>
      <c r="X344" s="77"/>
      <c r="Y344" s="83" t="s">
        <v>3279</v>
      </c>
      <c r="Z344" s="123" t="s">
        <v>4170</v>
      </c>
      <c r="AA344" s="48"/>
      <c r="AB344" s="49"/>
      <c r="AC344" s="48"/>
      <c r="AD344" s="49"/>
      <c r="AE344" s="48"/>
      <c r="AF344" s="49"/>
      <c r="AG344" s="48"/>
      <c r="AH344" s="49"/>
      <c r="AI344" s="48"/>
    </row>
    <row r="345" spans="1:35" ht="15">
      <c r="A345" s="63" t="s">
        <v>770</v>
      </c>
      <c r="B345" s="63" t="s">
        <v>769</v>
      </c>
      <c r="C345" s="64"/>
      <c r="D345" s="65"/>
      <c r="E345" s="66"/>
      <c r="F345" s="67"/>
      <c r="G345" s="64"/>
      <c r="H345" s="68"/>
      <c r="I345" s="69"/>
      <c r="J345" s="69"/>
      <c r="K345" s="34"/>
      <c r="L345" s="75">
        <v>345</v>
      </c>
      <c r="M345" s="75"/>
      <c r="N345" s="71"/>
      <c r="O345" s="77" t="s">
        <v>215</v>
      </c>
      <c r="P345" s="79">
        <v>43639.75487268518</v>
      </c>
      <c r="Q345" s="77" t="s">
        <v>1176</v>
      </c>
      <c r="R345" s="77"/>
      <c r="S345" s="77"/>
      <c r="T345" s="77"/>
      <c r="U345" s="79">
        <v>43639.75487268518</v>
      </c>
      <c r="V345" s="80" t="s">
        <v>2140</v>
      </c>
      <c r="W345" s="77"/>
      <c r="X345" s="77"/>
      <c r="Y345" s="83" t="s">
        <v>3280</v>
      </c>
      <c r="Z345" s="123" t="s">
        <v>4170</v>
      </c>
      <c r="AA345" s="48"/>
      <c r="AB345" s="49"/>
      <c r="AC345" s="48"/>
      <c r="AD345" s="49"/>
      <c r="AE345" s="48"/>
      <c r="AF345" s="49"/>
      <c r="AG345" s="48"/>
      <c r="AH345" s="49"/>
      <c r="AI345" s="48"/>
    </row>
    <row r="346" spans="1:35" ht="15">
      <c r="A346" s="63" t="s">
        <v>770</v>
      </c>
      <c r="B346" s="63" t="s">
        <v>202</v>
      </c>
      <c r="C346" s="64"/>
      <c r="D346" s="65"/>
      <c r="E346" s="66"/>
      <c r="F346" s="67"/>
      <c r="G346" s="64"/>
      <c r="H346" s="68"/>
      <c r="I346" s="69"/>
      <c r="J346" s="69"/>
      <c r="K346" s="34"/>
      <c r="L346" s="75">
        <v>346</v>
      </c>
      <c r="M346" s="75"/>
      <c r="N346" s="71"/>
      <c r="O346" s="77" t="s">
        <v>214</v>
      </c>
      <c r="P346" s="79">
        <v>43638.87259259259</v>
      </c>
      <c r="Q346" s="77" t="s">
        <v>1175</v>
      </c>
      <c r="R346" s="77"/>
      <c r="S346" s="77"/>
      <c r="T346" s="77"/>
      <c r="U346" s="79">
        <v>43638.87259259259</v>
      </c>
      <c r="V346" s="80" t="s">
        <v>2139</v>
      </c>
      <c r="W346" s="77"/>
      <c r="X346" s="77"/>
      <c r="Y346" s="83" t="s">
        <v>3279</v>
      </c>
      <c r="Z346" s="123" t="s">
        <v>4170</v>
      </c>
      <c r="AA346" s="48"/>
      <c r="AB346" s="49"/>
      <c r="AC346" s="48"/>
      <c r="AD346" s="49"/>
      <c r="AE346" s="48"/>
      <c r="AF346" s="49"/>
      <c r="AG346" s="48"/>
      <c r="AH346" s="49"/>
      <c r="AI346" s="48"/>
    </row>
    <row r="347" spans="1:35" ht="15">
      <c r="A347" s="63" t="s">
        <v>770</v>
      </c>
      <c r="B347" s="63" t="s">
        <v>202</v>
      </c>
      <c r="C347" s="64"/>
      <c r="D347" s="65"/>
      <c r="E347" s="66"/>
      <c r="F347" s="67"/>
      <c r="G347" s="64"/>
      <c r="H347" s="68"/>
      <c r="I347" s="69"/>
      <c r="J347" s="69"/>
      <c r="K347" s="34"/>
      <c r="L347" s="75">
        <v>347</v>
      </c>
      <c r="M347" s="75"/>
      <c r="N347" s="71"/>
      <c r="O347" s="77" t="s">
        <v>214</v>
      </c>
      <c r="P347" s="79">
        <v>43639.75487268518</v>
      </c>
      <c r="Q347" s="77" t="s">
        <v>1176</v>
      </c>
      <c r="R347" s="77"/>
      <c r="S347" s="77"/>
      <c r="T347" s="77"/>
      <c r="U347" s="79">
        <v>43639.75487268518</v>
      </c>
      <c r="V347" s="80" t="s">
        <v>2140</v>
      </c>
      <c r="W347" s="77"/>
      <c r="X347" s="77"/>
      <c r="Y347" s="83" t="s">
        <v>3280</v>
      </c>
      <c r="Z347" s="123" t="s">
        <v>4170</v>
      </c>
      <c r="AA347" s="48"/>
      <c r="AB347" s="49"/>
      <c r="AC347" s="48"/>
      <c r="AD347" s="49"/>
      <c r="AE347" s="48"/>
      <c r="AF347" s="49"/>
      <c r="AG347" s="48"/>
      <c r="AH347" s="49"/>
      <c r="AI347" s="48"/>
    </row>
    <row r="348" spans="1:35" ht="15">
      <c r="A348" s="63" t="s">
        <v>195</v>
      </c>
      <c r="B348" s="63" t="s">
        <v>210</v>
      </c>
      <c r="C348" s="64"/>
      <c r="D348" s="65"/>
      <c r="E348" s="66"/>
      <c r="F348" s="67"/>
      <c r="G348" s="64"/>
      <c r="H348" s="68"/>
      <c r="I348" s="69"/>
      <c r="J348" s="69"/>
      <c r="K348" s="34"/>
      <c r="L348" s="75">
        <v>348</v>
      </c>
      <c r="M348" s="75"/>
      <c r="N348" s="71"/>
      <c r="O348" s="77" t="s">
        <v>214</v>
      </c>
      <c r="P348" s="79">
        <v>43639.8124537037</v>
      </c>
      <c r="Q348" s="77" t="s">
        <v>218</v>
      </c>
      <c r="R348" s="77"/>
      <c r="S348" s="77"/>
      <c r="T348" s="77"/>
      <c r="U348" s="79">
        <v>43639.8124537037</v>
      </c>
      <c r="V348" s="80" t="s">
        <v>231</v>
      </c>
      <c r="W348" s="77"/>
      <c r="X348" s="77"/>
      <c r="Y348" s="83" t="s">
        <v>238</v>
      </c>
      <c r="Z348" s="122"/>
      <c r="AA348" s="48"/>
      <c r="AB348" s="49"/>
      <c r="AC348" s="48"/>
      <c r="AD348" s="49"/>
      <c r="AE348" s="48"/>
      <c r="AF348" s="49"/>
      <c r="AG348" s="48"/>
      <c r="AH348" s="49"/>
      <c r="AI348" s="48"/>
    </row>
    <row r="349" spans="1:35" ht="15">
      <c r="A349" s="63" t="s">
        <v>195</v>
      </c>
      <c r="B349" s="63" t="s">
        <v>199</v>
      </c>
      <c r="C349" s="64"/>
      <c r="D349" s="65"/>
      <c r="E349" s="66"/>
      <c r="F349" s="67"/>
      <c r="G349" s="64"/>
      <c r="H349" s="68"/>
      <c r="I349" s="69"/>
      <c r="J349" s="69"/>
      <c r="K349" s="34"/>
      <c r="L349" s="75">
        <v>349</v>
      </c>
      <c r="M349" s="75"/>
      <c r="N349" s="71"/>
      <c r="O349" s="77" t="s">
        <v>214</v>
      </c>
      <c r="P349" s="79">
        <v>43639.8124537037</v>
      </c>
      <c r="Q349" s="77" t="s">
        <v>218</v>
      </c>
      <c r="R349" s="77"/>
      <c r="S349" s="77"/>
      <c r="T349" s="77"/>
      <c r="U349" s="79">
        <v>43639.8124537037</v>
      </c>
      <c r="V349" s="80" t="s">
        <v>231</v>
      </c>
      <c r="W349" s="77"/>
      <c r="X349" s="77"/>
      <c r="Y349" s="83" t="s">
        <v>238</v>
      </c>
      <c r="Z349" s="122"/>
      <c r="AA349" s="48"/>
      <c r="AB349" s="49"/>
      <c r="AC349" s="48"/>
      <c r="AD349" s="49"/>
      <c r="AE349" s="48"/>
      <c r="AF349" s="49"/>
      <c r="AG349" s="48"/>
      <c r="AH349" s="49"/>
      <c r="AI349" s="48"/>
    </row>
    <row r="350" spans="1:35" ht="15">
      <c r="A350" s="63" t="s">
        <v>195</v>
      </c>
      <c r="B350" s="63" t="s">
        <v>202</v>
      </c>
      <c r="C350" s="64"/>
      <c r="D350" s="65"/>
      <c r="E350" s="66"/>
      <c r="F350" s="67"/>
      <c r="G350" s="64"/>
      <c r="H350" s="68"/>
      <c r="I350" s="69"/>
      <c r="J350" s="69"/>
      <c r="K350" s="34"/>
      <c r="L350" s="75">
        <v>350</v>
      </c>
      <c r="M350" s="75"/>
      <c r="N350" s="71"/>
      <c r="O350" s="77" t="s">
        <v>214</v>
      </c>
      <c r="P350" s="79">
        <v>43639.8124537037</v>
      </c>
      <c r="Q350" s="77" t="s">
        <v>218</v>
      </c>
      <c r="R350" s="77"/>
      <c r="S350" s="77"/>
      <c r="T350" s="77"/>
      <c r="U350" s="79">
        <v>43639.8124537037</v>
      </c>
      <c r="V350" s="80" t="s">
        <v>231</v>
      </c>
      <c r="W350" s="77"/>
      <c r="X350" s="77"/>
      <c r="Y350" s="83" t="s">
        <v>238</v>
      </c>
      <c r="Z350" s="122"/>
      <c r="AA350" s="48"/>
      <c r="AB350" s="49"/>
      <c r="AC350" s="48"/>
      <c r="AD350" s="49"/>
      <c r="AE350" s="48"/>
      <c r="AF350" s="49"/>
      <c r="AG350" s="48"/>
      <c r="AH350" s="49"/>
      <c r="AI350" s="48"/>
    </row>
    <row r="351" spans="1:35" ht="15">
      <c r="A351" s="63" t="s">
        <v>771</v>
      </c>
      <c r="B351" s="63" t="s">
        <v>202</v>
      </c>
      <c r="C351" s="64"/>
      <c r="D351" s="65"/>
      <c r="E351" s="66"/>
      <c r="F351" s="67"/>
      <c r="G351" s="64"/>
      <c r="H351" s="68"/>
      <c r="I351" s="69"/>
      <c r="J351" s="69"/>
      <c r="K351" s="34"/>
      <c r="L351" s="75">
        <v>351</v>
      </c>
      <c r="M351" s="75"/>
      <c r="N351" s="71"/>
      <c r="O351" s="77" t="s">
        <v>214</v>
      </c>
      <c r="P351" s="79">
        <v>43633.859606481485</v>
      </c>
      <c r="Q351" s="77" t="s">
        <v>1177</v>
      </c>
      <c r="R351" s="77"/>
      <c r="S351" s="77"/>
      <c r="T351" s="77"/>
      <c r="U351" s="79">
        <v>43633.859606481485</v>
      </c>
      <c r="V351" s="80" t="s">
        <v>2141</v>
      </c>
      <c r="W351" s="77"/>
      <c r="X351" s="77"/>
      <c r="Y351" s="83" t="s">
        <v>3281</v>
      </c>
      <c r="Z351" s="122"/>
      <c r="AA351" s="48"/>
      <c r="AB351" s="49"/>
      <c r="AC351" s="48"/>
      <c r="AD351" s="49"/>
      <c r="AE351" s="48"/>
      <c r="AF351" s="49"/>
      <c r="AG351" s="48"/>
      <c r="AH351" s="49"/>
      <c r="AI351" s="48"/>
    </row>
    <row r="352" spans="1:35" ht="15">
      <c r="A352" s="63" t="s">
        <v>771</v>
      </c>
      <c r="B352" s="63" t="s">
        <v>202</v>
      </c>
      <c r="C352" s="64"/>
      <c r="D352" s="65"/>
      <c r="E352" s="66"/>
      <c r="F352" s="67"/>
      <c r="G352" s="64"/>
      <c r="H352" s="68"/>
      <c r="I352" s="69"/>
      <c r="J352" s="69"/>
      <c r="K352" s="34"/>
      <c r="L352" s="75">
        <v>352</v>
      </c>
      <c r="M352" s="75"/>
      <c r="N352" s="71"/>
      <c r="O352" s="77" t="s">
        <v>214</v>
      </c>
      <c r="P352" s="79">
        <v>43637.833449074074</v>
      </c>
      <c r="Q352" s="77" t="s">
        <v>1178</v>
      </c>
      <c r="R352" s="77"/>
      <c r="S352" s="77"/>
      <c r="T352" s="77"/>
      <c r="U352" s="79">
        <v>43637.833449074074</v>
      </c>
      <c r="V352" s="80" t="s">
        <v>2142</v>
      </c>
      <c r="W352" s="77"/>
      <c r="X352" s="77"/>
      <c r="Y352" s="83" t="s">
        <v>3282</v>
      </c>
      <c r="Z352" s="122"/>
      <c r="AA352" s="48"/>
      <c r="AB352" s="49"/>
      <c r="AC352" s="48"/>
      <c r="AD352" s="49"/>
      <c r="AE352" s="48"/>
      <c r="AF352" s="49"/>
      <c r="AG352" s="48"/>
      <c r="AH352" s="49"/>
      <c r="AI352" s="48"/>
    </row>
    <row r="353" spans="1:35" ht="15">
      <c r="A353" s="63" t="s">
        <v>771</v>
      </c>
      <c r="B353" s="63" t="s">
        <v>202</v>
      </c>
      <c r="C353" s="64"/>
      <c r="D353" s="65"/>
      <c r="E353" s="66"/>
      <c r="F353" s="67"/>
      <c r="G353" s="64"/>
      <c r="H353" s="68"/>
      <c r="I353" s="69"/>
      <c r="J353" s="69"/>
      <c r="K353" s="34"/>
      <c r="L353" s="75">
        <v>353</v>
      </c>
      <c r="M353" s="75"/>
      <c r="N353" s="71"/>
      <c r="O353" s="77" t="s">
        <v>214</v>
      </c>
      <c r="P353" s="79">
        <v>43639.82784722222</v>
      </c>
      <c r="Q353" s="77" t="s">
        <v>1179</v>
      </c>
      <c r="R353" s="77"/>
      <c r="S353" s="77"/>
      <c r="T353" s="77"/>
      <c r="U353" s="79">
        <v>43639.82784722222</v>
      </c>
      <c r="V353" s="80" t="s">
        <v>2143</v>
      </c>
      <c r="W353" s="77"/>
      <c r="X353" s="77"/>
      <c r="Y353" s="83" t="s">
        <v>3283</v>
      </c>
      <c r="Z353" s="122"/>
      <c r="AA353" s="48"/>
      <c r="AB353" s="49"/>
      <c r="AC353" s="48"/>
      <c r="AD353" s="49"/>
      <c r="AE353" s="48"/>
      <c r="AF353" s="49"/>
      <c r="AG353" s="48"/>
      <c r="AH353" s="49"/>
      <c r="AI353" s="48"/>
    </row>
    <row r="354" spans="1:35" ht="15">
      <c r="A354" s="63" t="s">
        <v>771</v>
      </c>
      <c r="B354" s="63" t="s">
        <v>202</v>
      </c>
      <c r="C354" s="64"/>
      <c r="D354" s="65"/>
      <c r="E354" s="66"/>
      <c r="F354" s="67"/>
      <c r="G354" s="64"/>
      <c r="H354" s="68"/>
      <c r="I354" s="69"/>
      <c r="J354" s="69"/>
      <c r="K354" s="34"/>
      <c r="L354" s="75">
        <v>354</v>
      </c>
      <c r="M354" s="75"/>
      <c r="N354" s="71"/>
      <c r="O354" s="77" t="s">
        <v>214</v>
      </c>
      <c r="P354" s="79">
        <v>43639.827997685185</v>
      </c>
      <c r="Q354" s="77" t="s">
        <v>1129</v>
      </c>
      <c r="R354" s="77"/>
      <c r="S354" s="77"/>
      <c r="T354" s="77"/>
      <c r="U354" s="79">
        <v>43639.827997685185</v>
      </c>
      <c r="V354" s="80" t="s">
        <v>2144</v>
      </c>
      <c r="W354" s="77"/>
      <c r="X354" s="77"/>
      <c r="Y354" s="83" t="s">
        <v>3284</v>
      </c>
      <c r="Z354" s="122"/>
      <c r="AA354" s="48"/>
      <c r="AB354" s="49"/>
      <c r="AC354" s="48"/>
      <c r="AD354" s="49"/>
      <c r="AE354" s="48"/>
      <c r="AF354" s="49"/>
      <c r="AG354" s="48"/>
      <c r="AH354" s="49"/>
      <c r="AI354" s="48"/>
    </row>
    <row r="355" spans="1:35" ht="15">
      <c r="A355" s="63" t="s">
        <v>772</v>
      </c>
      <c r="B355" s="63" t="s">
        <v>960</v>
      </c>
      <c r="C355" s="64"/>
      <c r="D355" s="65"/>
      <c r="E355" s="66"/>
      <c r="F355" s="67"/>
      <c r="G355" s="64"/>
      <c r="H355" s="68"/>
      <c r="I355" s="69"/>
      <c r="J355" s="69"/>
      <c r="K355" s="34"/>
      <c r="L355" s="75">
        <v>355</v>
      </c>
      <c r="M355" s="75"/>
      <c r="N355" s="71"/>
      <c r="O355" s="77" t="s">
        <v>214</v>
      </c>
      <c r="P355" s="79">
        <v>43639.88576388889</v>
      </c>
      <c r="Q355" s="77" t="s">
        <v>1180</v>
      </c>
      <c r="R355" s="77"/>
      <c r="S355" s="77"/>
      <c r="T355" s="77"/>
      <c r="U355" s="79">
        <v>43639.88576388889</v>
      </c>
      <c r="V355" s="80" t="s">
        <v>2145</v>
      </c>
      <c r="W355" s="77"/>
      <c r="X355" s="77"/>
      <c r="Y355" s="83" t="s">
        <v>3285</v>
      </c>
      <c r="Z355" s="122"/>
      <c r="AA355" s="48"/>
      <c r="AB355" s="49"/>
      <c r="AC355" s="48"/>
      <c r="AD355" s="49"/>
      <c r="AE355" s="48"/>
      <c r="AF355" s="49"/>
      <c r="AG355" s="48"/>
      <c r="AH355" s="49"/>
      <c r="AI355" s="48"/>
    </row>
    <row r="356" spans="1:35" ht="15">
      <c r="A356" s="63" t="s">
        <v>772</v>
      </c>
      <c r="B356" s="63" t="s">
        <v>202</v>
      </c>
      <c r="C356" s="64"/>
      <c r="D356" s="65"/>
      <c r="E356" s="66"/>
      <c r="F356" s="67"/>
      <c r="G356" s="64"/>
      <c r="H356" s="68"/>
      <c r="I356" s="69"/>
      <c r="J356" s="69"/>
      <c r="K356" s="34"/>
      <c r="L356" s="75">
        <v>356</v>
      </c>
      <c r="M356" s="75"/>
      <c r="N356" s="71"/>
      <c r="O356" s="77" t="s">
        <v>214</v>
      </c>
      <c r="P356" s="79">
        <v>43639.88576388889</v>
      </c>
      <c r="Q356" s="77" t="s">
        <v>1180</v>
      </c>
      <c r="R356" s="77"/>
      <c r="S356" s="77"/>
      <c r="T356" s="77"/>
      <c r="U356" s="79">
        <v>43639.88576388889</v>
      </c>
      <c r="V356" s="80" t="s">
        <v>2145</v>
      </c>
      <c r="W356" s="77"/>
      <c r="X356" s="77"/>
      <c r="Y356" s="83" t="s">
        <v>3285</v>
      </c>
      <c r="Z356" s="122"/>
      <c r="AA356" s="48"/>
      <c r="AB356" s="49"/>
      <c r="AC356" s="48"/>
      <c r="AD356" s="49"/>
      <c r="AE356" s="48"/>
      <c r="AF356" s="49"/>
      <c r="AG356" s="48"/>
      <c r="AH356" s="49"/>
      <c r="AI356" s="48"/>
    </row>
    <row r="357" spans="1:35" ht="15">
      <c r="A357" s="63" t="s">
        <v>773</v>
      </c>
      <c r="B357" s="63" t="s">
        <v>773</v>
      </c>
      <c r="C357" s="64"/>
      <c r="D357" s="65"/>
      <c r="E357" s="66"/>
      <c r="F357" s="67"/>
      <c r="G357" s="64"/>
      <c r="H357" s="68"/>
      <c r="I357" s="69"/>
      <c r="J357" s="69"/>
      <c r="K357" s="34"/>
      <c r="L357" s="75">
        <v>357</v>
      </c>
      <c r="M357" s="75"/>
      <c r="N357" s="71"/>
      <c r="O357" s="77" t="s">
        <v>179</v>
      </c>
      <c r="P357" s="79">
        <v>43634.000439814816</v>
      </c>
      <c r="Q357" s="77" t="s">
        <v>1181</v>
      </c>
      <c r="R357" s="80" t="s">
        <v>1764</v>
      </c>
      <c r="S357" s="77" t="s">
        <v>225</v>
      </c>
      <c r="T357" s="77"/>
      <c r="U357" s="79">
        <v>43634.000439814816</v>
      </c>
      <c r="V357" s="80" t="s">
        <v>2146</v>
      </c>
      <c r="W357" s="77"/>
      <c r="X357" s="77"/>
      <c r="Y357" s="83" t="s">
        <v>3286</v>
      </c>
      <c r="Z357" s="122"/>
      <c r="AA357" s="48"/>
      <c r="AB357" s="49"/>
      <c r="AC357" s="48"/>
      <c r="AD357" s="49"/>
      <c r="AE357" s="48"/>
      <c r="AF357" s="49"/>
      <c r="AG357" s="48"/>
      <c r="AH357" s="49"/>
      <c r="AI357" s="48"/>
    </row>
    <row r="358" spans="1:35" ht="15">
      <c r="A358" s="63" t="s">
        <v>773</v>
      </c>
      <c r="B358" s="63" t="s">
        <v>773</v>
      </c>
      <c r="C358" s="64"/>
      <c r="D358" s="65"/>
      <c r="E358" s="66"/>
      <c r="F358" s="67"/>
      <c r="G358" s="64"/>
      <c r="H358" s="68"/>
      <c r="I358" s="69"/>
      <c r="J358" s="69"/>
      <c r="K358" s="34"/>
      <c r="L358" s="75">
        <v>358</v>
      </c>
      <c r="M358" s="75"/>
      <c r="N358" s="71"/>
      <c r="O358" s="77" t="s">
        <v>179</v>
      </c>
      <c r="P358" s="79">
        <v>43639.90045138889</v>
      </c>
      <c r="Q358" s="77" t="s">
        <v>1182</v>
      </c>
      <c r="R358" s="80" t="s">
        <v>1765</v>
      </c>
      <c r="S358" s="77" t="s">
        <v>225</v>
      </c>
      <c r="T358" s="77"/>
      <c r="U358" s="79">
        <v>43639.90045138889</v>
      </c>
      <c r="V358" s="80" t="s">
        <v>2147</v>
      </c>
      <c r="W358" s="77"/>
      <c r="X358" s="77"/>
      <c r="Y358" s="83" t="s">
        <v>3287</v>
      </c>
      <c r="Z358" s="122"/>
      <c r="AA358" s="48"/>
      <c r="AB358" s="49"/>
      <c r="AC358" s="48"/>
      <c r="AD358" s="49"/>
      <c r="AE358" s="48"/>
      <c r="AF358" s="49"/>
      <c r="AG358" s="48"/>
      <c r="AH358" s="49"/>
      <c r="AI358" s="48"/>
    </row>
    <row r="359" spans="1:35" ht="15">
      <c r="A359" s="63" t="s">
        <v>774</v>
      </c>
      <c r="B359" s="63" t="s">
        <v>202</v>
      </c>
      <c r="C359" s="64"/>
      <c r="D359" s="65"/>
      <c r="E359" s="66"/>
      <c r="F359" s="67"/>
      <c r="G359" s="64"/>
      <c r="H359" s="68"/>
      <c r="I359" s="69"/>
      <c r="J359" s="69"/>
      <c r="K359" s="34"/>
      <c r="L359" s="75">
        <v>359</v>
      </c>
      <c r="M359" s="75"/>
      <c r="N359" s="71"/>
      <c r="O359" s="77" t="s">
        <v>214</v>
      </c>
      <c r="P359" s="79">
        <v>43639.94399305555</v>
      </c>
      <c r="Q359" s="77" t="s">
        <v>1183</v>
      </c>
      <c r="R359" s="77"/>
      <c r="S359" s="77"/>
      <c r="T359" s="77"/>
      <c r="U359" s="79">
        <v>43639.94399305555</v>
      </c>
      <c r="V359" s="80" t="s">
        <v>2148</v>
      </c>
      <c r="W359" s="77"/>
      <c r="X359" s="77"/>
      <c r="Y359" s="83" t="s">
        <v>3288</v>
      </c>
      <c r="Z359" s="122"/>
      <c r="AA359" s="48"/>
      <c r="AB359" s="49"/>
      <c r="AC359" s="48"/>
      <c r="AD359" s="49"/>
      <c r="AE359" s="48"/>
      <c r="AF359" s="49"/>
      <c r="AG359" s="48"/>
      <c r="AH359" s="49"/>
      <c r="AI359" s="48"/>
    </row>
    <row r="360" spans="1:35" ht="15">
      <c r="A360" s="63" t="s">
        <v>775</v>
      </c>
      <c r="B360" s="63" t="s">
        <v>775</v>
      </c>
      <c r="C360" s="64"/>
      <c r="D360" s="65"/>
      <c r="E360" s="66"/>
      <c r="F360" s="67"/>
      <c r="G360" s="64"/>
      <c r="H360" s="68"/>
      <c r="I360" s="69"/>
      <c r="J360" s="69"/>
      <c r="K360" s="34"/>
      <c r="L360" s="75">
        <v>360</v>
      </c>
      <c r="M360" s="75"/>
      <c r="N360" s="71"/>
      <c r="O360" s="77" t="s">
        <v>179</v>
      </c>
      <c r="P360" s="79">
        <v>43639.9540625</v>
      </c>
      <c r="Q360" s="77" t="s">
        <v>1184</v>
      </c>
      <c r="R360" s="77" t="s">
        <v>1766</v>
      </c>
      <c r="S360" s="77" t="s">
        <v>1842</v>
      </c>
      <c r="T360" s="77" t="s">
        <v>1862</v>
      </c>
      <c r="U360" s="79">
        <v>43639.9540625</v>
      </c>
      <c r="V360" s="80" t="s">
        <v>2149</v>
      </c>
      <c r="W360" s="77"/>
      <c r="X360" s="77"/>
      <c r="Y360" s="83" t="s">
        <v>3289</v>
      </c>
      <c r="Z360" s="122"/>
      <c r="AA360" s="48"/>
      <c r="AB360" s="49"/>
      <c r="AC360" s="48"/>
      <c r="AD360" s="49"/>
      <c r="AE360" s="48"/>
      <c r="AF360" s="49"/>
      <c r="AG360" s="48"/>
      <c r="AH360" s="49"/>
      <c r="AI360" s="48"/>
    </row>
    <row r="361" spans="1:35" ht="15">
      <c r="A361" s="63" t="s">
        <v>776</v>
      </c>
      <c r="B361" s="63" t="s">
        <v>202</v>
      </c>
      <c r="C361" s="64"/>
      <c r="D361" s="65"/>
      <c r="E361" s="66"/>
      <c r="F361" s="67"/>
      <c r="G361" s="64"/>
      <c r="H361" s="68"/>
      <c r="I361" s="69"/>
      <c r="J361" s="69"/>
      <c r="K361" s="34"/>
      <c r="L361" s="75">
        <v>361</v>
      </c>
      <c r="M361" s="75"/>
      <c r="N361" s="71"/>
      <c r="O361" s="77" t="s">
        <v>214</v>
      </c>
      <c r="P361" s="79">
        <v>43637.94349537037</v>
      </c>
      <c r="Q361" s="77" t="s">
        <v>1100</v>
      </c>
      <c r="R361" s="77"/>
      <c r="S361" s="77"/>
      <c r="T361" s="77"/>
      <c r="U361" s="79">
        <v>43637.94349537037</v>
      </c>
      <c r="V361" s="80" t="s">
        <v>2150</v>
      </c>
      <c r="W361" s="77"/>
      <c r="X361" s="77"/>
      <c r="Y361" s="83" t="s">
        <v>3290</v>
      </c>
      <c r="Z361" s="122"/>
      <c r="AA361" s="48"/>
      <c r="AB361" s="49"/>
      <c r="AC361" s="48"/>
      <c r="AD361" s="49"/>
      <c r="AE361" s="48"/>
      <c r="AF361" s="49"/>
      <c r="AG361" s="48"/>
      <c r="AH361" s="49"/>
      <c r="AI361" s="48"/>
    </row>
    <row r="362" spans="1:35" ht="15">
      <c r="A362" s="63" t="s">
        <v>776</v>
      </c>
      <c r="B362" s="63" t="s">
        <v>198</v>
      </c>
      <c r="C362" s="64"/>
      <c r="D362" s="65"/>
      <c r="E362" s="66"/>
      <c r="F362" s="67"/>
      <c r="G362" s="64"/>
      <c r="H362" s="68"/>
      <c r="I362" s="69"/>
      <c r="J362" s="69"/>
      <c r="K362" s="34"/>
      <c r="L362" s="75">
        <v>362</v>
      </c>
      <c r="M362" s="75"/>
      <c r="N362" s="71"/>
      <c r="O362" s="77" t="s">
        <v>214</v>
      </c>
      <c r="P362" s="79">
        <v>43637.94349537037</v>
      </c>
      <c r="Q362" s="77" t="s">
        <v>1100</v>
      </c>
      <c r="R362" s="77"/>
      <c r="S362" s="77"/>
      <c r="T362" s="77"/>
      <c r="U362" s="79">
        <v>43637.94349537037</v>
      </c>
      <c r="V362" s="80" t="s">
        <v>2150</v>
      </c>
      <c r="W362" s="77"/>
      <c r="X362" s="77"/>
      <c r="Y362" s="83" t="s">
        <v>3290</v>
      </c>
      <c r="Z362" s="122"/>
      <c r="AA362" s="48"/>
      <c r="AB362" s="49"/>
      <c r="AC362" s="48"/>
      <c r="AD362" s="49"/>
      <c r="AE362" s="48"/>
      <c r="AF362" s="49"/>
      <c r="AG362" s="48"/>
      <c r="AH362" s="49"/>
      <c r="AI362" s="48"/>
    </row>
    <row r="363" spans="1:35" ht="15">
      <c r="A363" s="63" t="s">
        <v>776</v>
      </c>
      <c r="B363" s="63" t="s">
        <v>202</v>
      </c>
      <c r="C363" s="64"/>
      <c r="D363" s="65"/>
      <c r="E363" s="66"/>
      <c r="F363" s="67"/>
      <c r="G363" s="64"/>
      <c r="H363" s="68"/>
      <c r="I363" s="69"/>
      <c r="J363" s="69"/>
      <c r="K363" s="34"/>
      <c r="L363" s="75">
        <v>363</v>
      </c>
      <c r="M363" s="75"/>
      <c r="N363" s="71"/>
      <c r="O363" s="77" t="s">
        <v>214</v>
      </c>
      <c r="P363" s="79">
        <v>43637.94490740741</v>
      </c>
      <c r="Q363" s="77" t="s">
        <v>1185</v>
      </c>
      <c r="R363" s="80" t="s">
        <v>1767</v>
      </c>
      <c r="S363" s="77" t="s">
        <v>225</v>
      </c>
      <c r="T363" s="77"/>
      <c r="U363" s="79">
        <v>43637.94490740741</v>
      </c>
      <c r="V363" s="80" t="s">
        <v>2151</v>
      </c>
      <c r="W363" s="77"/>
      <c r="X363" s="77"/>
      <c r="Y363" s="83" t="s">
        <v>3291</v>
      </c>
      <c r="Z363" s="123" t="s">
        <v>3517</v>
      </c>
      <c r="AA363" s="48"/>
      <c r="AB363" s="49"/>
      <c r="AC363" s="48"/>
      <c r="AD363" s="49"/>
      <c r="AE363" s="48"/>
      <c r="AF363" s="49"/>
      <c r="AG363" s="48"/>
      <c r="AH363" s="49"/>
      <c r="AI363" s="48"/>
    </row>
    <row r="364" spans="1:35" ht="15">
      <c r="A364" s="63" t="s">
        <v>776</v>
      </c>
      <c r="B364" s="63" t="s">
        <v>198</v>
      </c>
      <c r="C364" s="64"/>
      <c r="D364" s="65"/>
      <c r="E364" s="66"/>
      <c r="F364" s="67"/>
      <c r="G364" s="64"/>
      <c r="H364" s="68"/>
      <c r="I364" s="69"/>
      <c r="J364" s="69"/>
      <c r="K364" s="34"/>
      <c r="L364" s="75">
        <v>364</v>
      </c>
      <c r="M364" s="75"/>
      <c r="N364" s="71"/>
      <c r="O364" s="77" t="s">
        <v>215</v>
      </c>
      <c r="P364" s="79">
        <v>43637.94490740741</v>
      </c>
      <c r="Q364" s="77" t="s">
        <v>1185</v>
      </c>
      <c r="R364" s="80" t="s">
        <v>1767</v>
      </c>
      <c r="S364" s="77" t="s">
        <v>225</v>
      </c>
      <c r="T364" s="77"/>
      <c r="U364" s="79">
        <v>43637.94490740741</v>
      </c>
      <c r="V364" s="80" t="s">
        <v>2151</v>
      </c>
      <c r="W364" s="77"/>
      <c r="X364" s="77"/>
      <c r="Y364" s="83" t="s">
        <v>3291</v>
      </c>
      <c r="Z364" s="123" t="s">
        <v>3517</v>
      </c>
      <c r="AA364" s="48"/>
      <c r="AB364" s="49"/>
      <c r="AC364" s="48"/>
      <c r="AD364" s="49"/>
      <c r="AE364" s="48"/>
      <c r="AF364" s="49"/>
      <c r="AG364" s="48"/>
      <c r="AH364" s="49"/>
      <c r="AI364" s="48"/>
    </row>
    <row r="365" spans="1:35" ht="15">
      <c r="A365" s="63" t="s">
        <v>776</v>
      </c>
      <c r="B365" s="63" t="s">
        <v>202</v>
      </c>
      <c r="C365" s="64"/>
      <c r="D365" s="65"/>
      <c r="E365" s="66"/>
      <c r="F365" s="67"/>
      <c r="G365" s="64"/>
      <c r="H365" s="68"/>
      <c r="I365" s="69"/>
      <c r="J365" s="69"/>
      <c r="K365" s="34"/>
      <c r="L365" s="75">
        <v>365</v>
      </c>
      <c r="M365" s="75"/>
      <c r="N365" s="71"/>
      <c r="O365" s="77" t="s">
        <v>214</v>
      </c>
      <c r="P365" s="79">
        <v>43637.94681712963</v>
      </c>
      <c r="Q365" s="77" t="s">
        <v>1186</v>
      </c>
      <c r="R365" s="77"/>
      <c r="S365" s="77"/>
      <c r="T365" s="77"/>
      <c r="U365" s="79">
        <v>43637.94681712963</v>
      </c>
      <c r="V365" s="80" t="s">
        <v>2152</v>
      </c>
      <c r="W365" s="77"/>
      <c r="X365" s="77"/>
      <c r="Y365" s="83" t="s">
        <v>3292</v>
      </c>
      <c r="Z365" s="122"/>
      <c r="AA365" s="48"/>
      <c r="AB365" s="49"/>
      <c r="AC365" s="48"/>
      <c r="AD365" s="49"/>
      <c r="AE365" s="48"/>
      <c r="AF365" s="49"/>
      <c r="AG365" s="48"/>
      <c r="AH365" s="49"/>
      <c r="AI365" s="48"/>
    </row>
    <row r="366" spans="1:35" ht="15">
      <c r="A366" s="63" t="s">
        <v>776</v>
      </c>
      <c r="B366" s="63" t="s">
        <v>198</v>
      </c>
      <c r="C366" s="64"/>
      <c r="D366" s="65"/>
      <c r="E366" s="66"/>
      <c r="F366" s="67"/>
      <c r="G366" s="64"/>
      <c r="H366" s="68"/>
      <c r="I366" s="69"/>
      <c r="J366" s="69"/>
      <c r="K366" s="34"/>
      <c r="L366" s="75">
        <v>366</v>
      </c>
      <c r="M366" s="75"/>
      <c r="N366" s="71"/>
      <c r="O366" s="77" t="s">
        <v>214</v>
      </c>
      <c r="P366" s="79">
        <v>43637.94681712963</v>
      </c>
      <c r="Q366" s="77" t="s">
        <v>1186</v>
      </c>
      <c r="R366" s="77"/>
      <c r="S366" s="77"/>
      <c r="T366" s="77"/>
      <c r="U366" s="79">
        <v>43637.94681712963</v>
      </c>
      <c r="V366" s="80" t="s">
        <v>2152</v>
      </c>
      <c r="W366" s="77"/>
      <c r="X366" s="77"/>
      <c r="Y366" s="83" t="s">
        <v>3292</v>
      </c>
      <c r="Z366" s="122"/>
      <c r="AA366" s="48"/>
      <c r="AB366" s="49"/>
      <c r="AC366" s="48"/>
      <c r="AD366" s="49"/>
      <c r="AE366" s="48"/>
      <c r="AF366" s="49"/>
      <c r="AG366" s="48"/>
      <c r="AH366" s="49"/>
      <c r="AI366" s="48"/>
    </row>
    <row r="367" spans="1:35" ht="15">
      <c r="A367" s="63" t="s">
        <v>776</v>
      </c>
      <c r="B367" s="63" t="s">
        <v>202</v>
      </c>
      <c r="C367" s="64"/>
      <c r="D367" s="65"/>
      <c r="E367" s="66"/>
      <c r="F367" s="67"/>
      <c r="G367" s="64"/>
      <c r="H367" s="68"/>
      <c r="I367" s="69"/>
      <c r="J367" s="69"/>
      <c r="K367" s="34"/>
      <c r="L367" s="75">
        <v>367</v>
      </c>
      <c r="M367" s="75"/>
      <c r="N367" s="71"/>
      <c r="O367" s="77" t="s">
        <v>214</v>
      </c>
      <c r="P367" s="79">
        <v>43639.97740740741</v>
      </c>
      <c r="Q367" s="77" t="s">
        <v>1187</v>
      </c>
      <c r="R367" s="80" t="s">
        <v>1768</v>
      </c>
      <c r="S367" s="77" t="s">
        <v>1843</v>
      </c>
      <c r="T367" s="77"/>
      <c r="U367" s="79">
        <v>43639.97740740741</v>
      </c>
      <c r="V367" s="80" t="s">
        <v>2153</v>
      </c>
      <c r="W367" s="77"/>
      <c r="X367" s="77"/>
      <c r="Y367" s="83" t="s">
        <v>3293</v>
      </c>
      <c r="Z367" s="122"/>
      <c r="AA367" s="48"/>
      <c r="AB367" s="49"/>
      <c r="AC367" s="48"/>
      <c r="AD367" s="49"/>
      <c r="AE367" s="48"/>
      <c r="AF367" s="49"/>
      <c r="AG367" s="48"/>
      <c r="AH367" s="49"/>
      <c r="AI367" s="48"/>
    </row>
    <row r="368" spans="1:35" ht="15">
      <c r="A368" s="63" t="s">
        <v>776</v>
      </c>
      <c r="B368" s="63" t="s">
        <v>198</v>
      </c>
      <c r="C368" s="64"/>
      <c r="D368" s="65"/>
      <c r="E368" s="66"/>
      <c r="F368" s="67"/>
      <c r="G368" s="64"/>
      <c r="H368" s="68"/>
      <c r="I368" s="69"/>
      <c r="J368" s="69"/>
      <c r="K368" s="34"/>
      <c r="L368" s="75">
        <v>368</v>
      </c>
      <c r="M368" s="75"/>
      <c r="N368" s="71"/>
      <c r="O368" s="77" t="s">
        <v>214</v>
      </c>
      <c r="P368" s="79">
        <v>43639.97740740741</v>
      </c>
      <c r="Q368" s="77" t="s">
        <v>1187</v>
      </c>
      <c r="R368" s="80" t="s">
        <v>1768</v>
      </c>
      <c r="S368" s="77" t="s">
        <v>1843</v>
      </c>
      <c r="T368" s="77"/>
      <c r="U368" s="79">
        <v>43639.97740740741</v>
      </c>
      <c r="V368" s="80" t="s">
        <v>2153</v>
      </c>
      <c r="W368" s="77"/>
      <c r="X368" s="77"/>
      <c r="Y368" s="83" t="s">
        <v>3293</v>
      </c>
      <c r="Z368" s="122"/>
      <c r="AA368" s="48"/>
      <c r="AB368" s="49"/>
      <c r="AC368" s="48"/>
      <c r="AD368" s="49"/>
      <c r="AE368" s="48"/>
      <c r="AF368" s="49"/>
      <c r="AG368" s="48"/>
      <c r="AH368" s="49"/>
      <c r="AI368" s="48"/>
    </row>
    <row r="369" spans="1:35" ht="15">
      <c r="A369" s="63" t="s">
        <v>776</v>
      </c>
      <c r="B369" s="63" t="s">
        <v>202</v>
      </c>
      <c r="C369" s="64"/>
      <c r="D369" s="65"/>
      <c r="E369" s="66"/>
      <c r="F369" s="67"/>
      <c r="G369" s="64"/>
      <c r="H369" s="68"/>
      <c r="I369" s="69"/>
      <c r="J369" s="69"/>
      <c r="K369" s="34"/>
      <c r="L369" s="75">
        <v>369</v>
      </c>
      <c r="M369" s="75"/>
      <c r="N369" s="71"/>
      <c r="O369" s="77" t="s">
        <v>214</v>
      </c>
      <c r="P369" s="79">
        <v>43639.978900462964</v>
      </c>
      <c r="Q369" s="77" t="s">
        <v>1188</v>
      </c>
      <c r="R369" s="77"/>
      <c r="S369" s="77"/>
      <c r="T369" s="77"/>
      <c r="U369" s="79">
        <v>43639.978900462964</v>
      </c>
      <c r="V369" s="80" t="s">
        <v>2154</v>
      </c>
      <c r="W369" s="77"/>
      <c r="X369" s="77"/>
      <c r="Y369" s="83" t="s">
        <v>3294</v>
      </c>
      <c r="Z369" s="123" t="s">
        <v>3519</v>
      </c>
      <c r="AA369" s="48"/>
      <c r="AB369" s="49"/>
      <c r="AC369" s="48"/>
      <c r="AD369" s="49"/>
      <c r="AE369" s="48"/>
      <c r="AF369" s="49"/>
      <c r="AG369" s="48"/>
      <c r="AH369" s="49"/>
      <c r="AI369" s="48"/>
    </row>
    <row r="370" spans="1:35" ht="15">
      <c r="A370" s="63" t="s">
        <v>776</v>
      </c>
      <c r="B370" s="63" t="s">
        <v>198</v>
      </c>
      <c r="C370" s="64"/>
      <c r="D370" s="65"/>
      <c r="E370" s="66"/>
      <c r="F370" s="67"/>
      <c r="G370" s="64"/>
      <c r="H370" s="68"/>
      <c r="I370" s="69"/>
      <c r="J370" s="69"/>
      <c r="K370" s="34"/>
      <c r="L370" s="75">
        <v>370</v>
      </c>
      <c r="M370" s="75"/>
      <c r="N370" s="71"/>
      <c r="O370" s="77" t="s">
        <v>215</v>
      </c>
      <c r="P370" s="79">
        <v>43639.978900462964</v>
      </c>
      <c r="Q370" s="77" t="s">
        <v>1188</v>
      </c>
      <c r="R370" s="77"/>
      <c r="S370" s="77"/>
      <c r="T370" s="77"/>
      <c r="U370" s="79">
        <v>43639.978900462964</v>
      </c>
      <c r="V370" s="80" t="s">
        <v>2154</v>
      </c>
      <c r="W370" s="77"/>
      <c r="X370" s="77"/>
      <c r="Y370" s="83" t="s">
        <v>3294</v>
      </c>
      <c r="Z370" s="123" t="s">
        <v>3519</v>
      </c>
      <c r="AA370" s="48"/>
      <c r="AB370" s="49"/>
      <c r="AC370" s="48"/>
      <c r="AD370" s="49"/>
      <c r="AE370" s="48"/>
      <c r="AF370" s="49"/>
      <c r="AG370" s="48"/>
      <c r="AH370" s="49"/>
      <c r="AI370" s="48"/>
    </row>
    <row r="371" spans="1:35" ht="15">
      <c r="A371" s="63" t="s">
        <v>777</v>
      </c>
      <c r="B371" s="63" t="s">
        <v>213</v>
      </c>
      <c r="C371" s="64"/>
      <c r="D371" s="65"/>
      <c r="E371" s="66"/>
      <c r="F371" s="67"/>
      <c r="G371" s="64"/>
      <c r="H371" s="68"/>
      <c r="I371" s="69"/>
      <c r="J371" s="69"/>
      <c r="K371" s="34"/>
      <c r="L371" s="75">
        <v>371</v>
      </c>
      <c r="M371" s="75"/>
      <c r="N371" s="71"/>
      <c r="O371" s="77" t="s">
        <v>214</v>
      </c>
      <c r="P371" s="79">
        <v>43636.11875</v>
      </c>
      <c r="Q371" s="77" t="s">
        <v>1189</v>
      </c>
      <c r="R371" s="77"/>
      <c r="S371" s="77"/>
      <c r="T371" s="77"/>
      <c r="U371" s="79">
        <v>43636.11875</v>
      </c>
      <c r="V371" s="80" t="s">
        <v>2155</v>
      </c>
      <c r="W371" s="77"/>
      <c r="X371" s="77"/>
      <c r="Y371" s="83" t="s">
        <v>3295</v>
      </c>
      <c r="Z371" s="123" t="s">
        <v>4171</v>
      </c>
      <c r="AA371" s="48"/>
      <c r="AB371" s="49"/>
      <c r="AC371" s="48"/>
      <c r="AD371" s="49"/>
      <c r="AE371" s="48"/>
      <c r="AF371" s="49"/>
      <c r="AG371" s="48"/>
      <c r="AH371" s="49"/>
      <c r="AI371" s="48"/>
    </row>
    <row r="372" spans="1:35" ht="15">
      <c r="A372" s="63" t="s">
        <v>777</v>
      </c>
      <c r="B372" s="63" t="s">
        <v>202</v>
      </c>
      <c r="C372" s="64"/>
      <c r="D372" s="65"/>
      <c r="E372" s="66"/>
      <c r="F372" s="67"/>
      <c r="G372" s="64"/>
      <c r="H372" s="68"/>
      <c r="I372" s="69"/>
      <c r="J372" s="69"/>
      <c r="K372" s="34"/>
      <c r="L372" s="75">
        <v>372</v>
      </c>
      <c r="M372" s="75"/>
      <c r="N372" s="71"/>
      <c r="O372" s="77" t="s">
        <v>215</v>
      </c>
      <c r="P372" s="79">
        <v>43636.11875</v>
      </c>
      <c r="Q372" s="77" t="s">
        <v>1189</v>
      </c>
      <c r="R372" s="77"/>
      <c r="S372" s="77"/>
      <c r="T372" s="77"/>
      <c r="U372" s="79">
        <v>43636.11875</v>
      </c>
      <c r="V372" s="80" t="s">
        <v>2155</v>
      </c>
      <c r="W372" s="77"/>
      <c r="X372" s="77"/>
      <c r="Y372" s="83" t="s">
        <v>3295</v>
      </c>
      <c r="Z372" s="123" t="s">
        <v>4171</v>
      </c>
      <c r="AA372" s="48"/>
      <c r="AB372" s="49"/>
      <c r="AC372" s="48"/>
      <c r="AD372" s="49"/>
      <c r="AE372" s="48"/>
      <c r="AF372" s="49"/>
      <c r="AG372" s="48"/>
      <c r="AH372" s="49"/>
      <c r="AI372" s="48"/>
    </row>
    <row r="373" spans="1:35" ht="15">
      <c r="A373" s="63" t="s">
        <v>777</v>
      </c>
      <c r="B373" s="63" t="s">
        <v>202</v>
      </c>
      <c r="C373" s="64"/>
      <c r="D373" s="65"/>
      <c r="E373" s="66"/>
      <c r="F373" s="67"/>
      <c r="G373" s="64"/>
      <c r="H373" s="68"/>
      <c r="I373" s="69"/>
      <c r="J373" s="69"/>
      <c r="K373" s="34"/>
      <c r="L373" s="75">
        <v>373</v>
      </c>
      <c r="M373" s="75"/>
      <c r="N373" s="71"/>
      <c r="O373" s="77" t="s">
        <v>215</v>
      </c>
      <c r="P373" s="79">
        <v>43639.99905092592</v>
      </c>
      <c r="Q373" s="77" t="s">
        <v>1190</v>
      </c>
      <c r="R373" s="77"/>
      <c r="S373" s="77"/>
      <c r="T373" s="77"/>
      <c r="U373" s="79">
        <v>43639.99905092592</v>
      </c>
      <c r="V373" s="80" t="s">
        <v>2156</v>
      </c>
      <c r="W373" s="77"/>
      <c r="X373" s="77"/>
      <c r="Y373" s="83" t="s">
        <v>3296</v>
      </c>
      <c r="Z373" s="122"/>
      <c r="AA373" s="48"/>
      <c r="AB373" s="49"/>
      <c r="AC373" s="48"/>
      <c r="AD373" s="49"/>
      <c r="AE373" s="48"/>
      <c r="AF373" s="49"/>
      <c r="AG373" s="48"/>
      <c r="AH373" s="49"/>
      <c r="AI373" s="48"/>
    </row>
    <row r="374" spans="1:35" ht="15">
      <c r="A374" s="63" t="s">
        <v>778</v>
      </c>
      <c r="B374" s="63" t="s">
        <v>778</v>
      </c>
      <c r="C374" s="64"/>
      <c r="D374" s="65"/>
      <c r="E374" s="66"/>
      <c r="F374" s="67"/>
      <c r="G374" s="64"/>
      <c r="H374" s="68"/>
      <c r="I374" s="69"/>
      <c r="J374" s="69"/>
      <c r="K374" s="34"/>
      <c r="L374" s="75">
        <v>374</v>
      </c>
      <c r="M374" s="75"/>
      <c r="N374" s="71"/>
      <c r="O374" s="77" t="s">
        <v>179</v>
      </c>
      <c r="P374" s="79">
        <v>43640.05767361111</v>
      </c>
      <c r="Q374" s="77" t="s">
        <v>1191</v>
      </c>
      <c r="R374" s="80" t="s">
        <v>1769</v>
      </c>
      <c r="S374" s="77" t="s">
        <v>225</v>
      </c>
      <c r="T374" s="77"/>
      <c r="U374" s="79">
        <v>43640.05767361111</v>
      </c>
      <c r="V374" s="80" t="s">
        <v>2157</v>
      </c>
      <c r="W374" s="77"/>
      <c r="X374" s="77"/>
      <c r="Y374" s="83" t="s">
        <v>3297</v>
      </c>
      <c r="Z374" s="122"/>
      <c r="AA374" s="48"/>
      <c r="AB374" s="49"/>
      <c r="AC374" s="48"/>
      <c r="AD374" s="49"/>
      <c r="AE374" s="48"/>
      <c r="AF374" s="49"/>
      <c r="AG374" s="48"/>
      <c r="AH374" s="49"/>
      <c r="AI374" s="48"/>
    </row>
    <row r="375" spans="1:35" ht="15">
      <c r="A375" s="63" t="s">
        <v>779</v>
      </c>
      <c r="B375" s="63" t="s">
        <v>202</v>
      </c>
      <c r="C375" s="64"/>
      <c r="D375" s="65"/>
      <c r="E375" s="66"/>
      <c r="F375" s="67"/>
      <c r="G375" s="64"/>
      <c r="H375" s="68"/>
      <c r="I375" s="69"/>
      <c r="J375" s="69"/>
      <c r="K375" s="34"/>
      <c r="L375" s="75">
        <v>375</v>
      </c>
      <c r="M375" s="75"/>
      <c r="N375" s="71"/>
      <c r="O375" s="77" t="s">
        <v>214</v>
      </c>
      <c r="P375" s="79">
        <v>43640.080034722225</v>
      </c>
      <c r="Q375" s="77" t="s">
        <v>1192</v>
      </c>
      <c r="R375" s="77"/>
      <c r="S375" s="77"/>
      <c r="T375" s="77"/>
      <c r="U375" s="79">
        <v>43640.080034722225</v>
      </c>
      <c r="V375" s="80" t="s">
        <v>2158</v>
      </c>
      <c r="W375" s="77"/>
      <c r="X375" s="77"/>
      <c r="Y375" s="83" t="s">
        <v>3298</v>
      </c>
      <c r="Z375" s="122"/>
      <c r="AA375" s="48"/>
      <c r="AB375" s="49"/>
      <c r="AC375" s="48"/>
      <c r="AD375" s="49"/>
      <c r="AE375" s="48"/>
      <c r="AF375" s="49"/>
      <c r="AG375" s="48"/>
      <c r="AH375" s="49"/>
      <c r="AI375" s="48"/>
    </row>
    <row r="376" spans="1:35" ht="15">
      <c r="A376" s="63" t="s">
        <v>780</v>
      </c>
      <c r="B376" s="63" t="s">
        <v>202</v>
      </c>
      <c r="C376" s="64"/>
      <c r="D376" s="65"/>
      <c r="E376" s="66"/>
      <c r="F376" s="67"/>
      <c r="G376" s="64"/>
      <c r="H376" s="68"/>
      <c r="I376" s="69"/>
      <c r="J376" s="69"/>
      <c r="K376" s="34"/>
      <c r="L376" s="75">
        <v>376</v>
      </c>
      <c r="M376" s="75"/>
      <c r="N376" s="71"/>
      <c r="O376" s="77" t="s">
        <v>214</v>
      </c>
      <c r="P376" s="79">
        <v>43640.11804398148</v>
      </c>
      <c r="Q376" s="77" t="s">
        <v>1064</v>
      </c>
      <c r="R376" s="77"/>
      <c r="S376" s="77"/>
      <c r="T376" s="77"/>
      <c r="U376" s="79">
        <v>43640.11804398148</v>
      </c>
      <c r="V376" s="80" t="s">
        <v>2159</v>
      </c>
      <c r="W376" s="77"/>
      <c r="X376" s="77"/>
      <c r="Y376" s="83" t="s">
        <v>3299</v>
      </c>
      <c r="Z376" s="122"/>
      <c r="AA376" s="48"/>
      <c r="AB376" s="49"/>
      <c r="AC376" s="48"/>
      <c r="AD376" s="49"/>
      <c r="AE376" s="48"/>
      <c r="AF376" s="49"/>
      <c r="AG376" s="48"/>
      <c r="AH376" s="49"/>
      <c r="AI376" s="48"/>
    </row>
    <row r="377" spans="1:35" ht="15">
      <c r="A377" s="63" t="s">
        <v>781</v>
      </c>
      <c r="B377" s="63" t="s">
        <v>202</v>
      </c>
      <c r="C377" s="64"/>
      <c r="D377" s="65"/>
      <c r="E377" s="66"/>
      <c r="F377" s="67"/>
      <c r="G377" s="64"/>
      <c r="H377" s="68"/>
      <c r="I377" s="69"/>
      <c r="J377" s="69"/>
      <c r="K377" s="34"/>
      <c r="L377" s="75">
        <v>377</v>
      </c>
      <c r="M377" s="75"/>
      <c r="N377" s="71"/>
      <c r="O377" s="77" t="s">
        <v>214</v>
      </c>
      <c r="P377" s="79">
        <v>43633.52648148148</v>
      </c>
      <c r="Q377" s="77" t="s">
        <v>1193</v>
      </c>
      <c r="R377" s="77"/>
      <c r="S377" s="77"/>
      <c r="T377" s="77"/>
      <c r="U377" s="79">
        <v>43633.52648148148</v>
      </c>
      <c r="V377" s="80" t="s">
        <v>2160</v>
      </c>
      <c r="W377" s="77"/>
      <c r="X377" s="77"/>
      <c r="Y377" s="83" t="s">
        <v>3300</v>
      </c>
      <c r="Z377" s="122"/>
      <c r="AA377" s="48"/>
      <c r="AB377" s="49"/>
      <c r="AC377" s="48"/>
      <c r="AD377" s="49"/>
      <c r="AE377" s="48"/>
      <c r="AF377" s="49"/>
      <c r="AG377" s="48"/>
      <c r="AH377" s="49"/>
      <c r="AI377" s="48"/>
    </row>
    <row r="378" spans="1:35" ht="15">
      <c r="A378" s="63" t="s">
        <v>781</v>
      </c>
      <c r="B378" s="63" t="s">
        <v>202</v>
      </c>
      <c r="C378" s="64"/>
      <c r="D378" s="65"/>
      <c r="E378" s="66"/>
      <c r="F378" s="67"/>
      <c r="G378" s="64"/>
      <c r="H378" s="68"/>
      <c r="I378" s="69"/>
      <c r="J378" s="69"/>
      <c r="K378" s="34"/>
      <c r="L378" s="75">
        <v>378</v>
      </c>
      <c r="M378" s="75"/>
      <c r="N378" s="71"/>
      <c r="O378" s="77" t="s">
        <v>214</v>
      </c>
      <c r="P378" s="79">
        <v>43635.53026620371</v>
      </c>
      <c r="Q378" s="77" t="s">
        <v>1058</v>
      </c>
      <c r="R378" s="77"/>
      <c r="S378" s="77"/>
      <c r="T378" s="77"/>
      <c r="U378" s="79">
        <v>43635.53026620371</v>
      </c>
      <c r="V378" s="80" t="s">
        <v>2161</v>
      </c>
      <c r="W378" s="77"/>
      <c r="X378" s="77"/>
      <c r="Y378" s="83" t="s">
        <v>3301</v>
      </c>
      <c r="Z378" s="122"/>
      <c r="AA378" s="48"/>
      <c r="AB378" s="49"/>
      <c r="AC378" s="48"/>
      <c r="AD378" s="49"/>
      <c r="AE378" s="48"/>
      <c r="AF378" s="49"/>
      <c r="AG378" s="48"/>
      <c r="AH378" s="49"/>
      <c r="AI378" s="48"/>
    </row>
    <row r="379" spans="1:35" ht="15">
      <c r="A379" s="63" t="s">
        <v>781</v>
      </c>
      <c r="B379" s="63" t="s">
        <v>202</v>
      </c>
      <c r="C379" s="64"/>
      <c r="D379" s="65"/>
      <c r="E379" s="66"/>
      <c r="F379" s="67"/>
      <c r="G379" s="64"/>
      <c r="H379" s="68"/>
      <c r="I379" s="69"/>
      <c r="J379" s="69"/>
      <c r="K379" s="34"/>
      <c r="L379" s="75">
        <v>379</v>
      </c>
      <c r="M379" s="75"/>
      <c r="N379" s="71"/>
      <c r="O379" s="77" t="s">
        <v>214</v>
      </c>
      <c r="P379" s="79">
        <v>43640.16670138889</v>
      </c>
      <c r="Q379" s="77" t="s">
        <v>1194</v>
      </c>
      <c r="R379" s="77"/>
      <c r="S379" s="77"/>
      <c r="T379" s="77"/>
      <c r="U379" s="79">
        <v>43640.16670138889</v>
      </c>
      <c r="V379" s="80" t="s">
        <v>2162</v>
      </c>
      <c r="W379" s="77"/>
      <c r="X379" s="77"/>
      <c r="Y379" s="83" t="s">
        <v>3302</v>
      </c>
      <c r="Z379" s="122"/>
      <c r="AA379" s="48"/>
      <c r="AB379" s="49"/>
      <c r="AC379" s="48"/>
      <c r="AD379" s="49"/>
      <c r="AE379" s="48"/>
      <c r="AF379" s="49"/>
      <c r="AG379" s="48"/>
      <c r="AH379" s="49"/>
      <c r="AI379" s="48"/>
    </row>
    <row r="380" spans="1:35" ht="15">
      <c r="A380" s="63" t="s">
        <v>782</v>
      </c>
      <c r="B380" s="63" t="s">
        <v>202</v>
      </c>
      <c r="C380" s="64"/>
      <c r="D380" s="65"/>
      <c r="E380" s="66"/>
      <c r="F380" s="67"/>
      <c r="G380" s="64"/>
      <c r="H380" s="68"/>
      <c r="I380" s="69"/>
      <c r="J380" s="69"/>
      <c r="K380" s="34"/>
      <c r="L380" s="75">
        <v>380</v>
      </c>
      <c r="M380" s="75"/>
      <c r="N380" s="71"/>
      <c r="O380" s="77" t="s">
        <v>214</v>
      </c>
      <c r="P380" s="79">
        <v>43635.92880787037</v>
      </c>
      <c r="Q380" s="77" t="s">
        <v>1195</v>
      </c>
      <c r="R380" s="77"/>
      <c r="S380" s="77"/>
      <c r="T380" s="77"/>
      <c r="U380" s="79">
        <v>43635.92880787037</v>
      </c>
      <c r="V380" s="80" t="s">
        <v>2163</v>
      </c>
      <c r="W380" s="77"/>
      <c r="X380" s="77"/>
      <c r="Y380" s="83" t="s">
        <v>3303</v>
      </c>
      <c r="Z380" s="122"/>
      <c r="AA380" s="48"/>
      <c r="AB380" s="49"/>
      <c r="AC380" s="48"/>
      <c r="AD380" s="49"/>
      <c r="AE380" s="48"/>
      <c r="AF380" s="49"/>
      <c r="AG380" s="48"/>
      <c r="AH380" s="49"/>
      <c r="AI380" s="48"/>
    </row>
    <row r="381" spans="1:35" ht="15">
      <c r="A381" s="63" t="s">
        <v>782</v>
      </c>
      <c r="B381" s="63" t="s">
        <v>202</v>
      </c>
      <c r="C381" s="64"/>
      <c r="D381" s="65"/>
      <c r="E381" s="66"/>
      <c r="F381" s="67"/>
      <c r="G381" s="64"/>
      <c r="H381" s="68"/>
      <c r="I381" s="69"/>
      <c r="J381" s="69"/>
      <c r="K381" s="34"/>
      <c r="L381" s="75">
        <v>381</v>
      </c>
      <c r="M381" s="75"/>
      <c r="N381" s="71"/>
      <c r="O381" s="77" t="s">
        <v>214</v>
      </c>
      <c r="P381" s="79">
        <v>43639.95706018519</v>
      </c>
      <c r="Q381" s="77" t="s">
        <v>1196</v>
      </c>
      <c r="R381" s="77"/>
      <c r="S381" s="77"/>
      <c r="T381" s="77"/>
      <c r="U381" s="79">
        <v>43639.95706018519</v>
      </c>
      <c r="V381" s="80" t="s">
        <v>2164</v>
      </c>
      <c r="W381" s="77"/>
      <c r="X381" s="77"/>
      <c r="Y381" s="83" t="s">
        <v>3304</v>
      </c>
      <c r="Z381" s="122"/>
      <c r="AA381" s="48"/>
      <c r="AB381" s="49"/>
      <c r="AC381" s="48"/>
      <c r="AD381" s="49"/>
      <c r="AE381" s="48"/>
      <c r="AF381" s="49"/>
      <c r="AG381" s="48"/>
      <c r="AH381" s="49"/>
      <c r="AI381" s="48"/>
    </row>
    <row r="382" spans="1:35" ht="15">
      <c r="A382" s="63" t="s">
        <v>782</v>
      </c>
      <c r="B382" s="63" t="s">
        <v>202</v>
      </c>
      <c r="C382" s="64"/>
      <c r="D382" s="65"/>
      <c r="E382" s="66"/>
      <c r="F382" s="67"/>
      <c r="G382" s="64"/>
      <c r="H382" s="68"/>
      <c r="I382" s="69"/>
      <c r="J382" s="69"/>
      <c r="K382" s="34"/>
      <c r="L382" s="75">
        <v>382</v>
      </c>
      <c r="M382" s="75"/>
      <c r="N382" s="71"/>
      <c r="O382" s="77" t="s">
        <v>214</v>
      </c>
      <c r="P382" s="79">
        <v>43640.15552083333</v>
      </c>
      <c r="Q382" s="77" t="s">
        <v>1197</v>
      </c>
      <c r="R382" s="77"/>
      <c r="S382" s="77"/>
      <c r="T382" s="77"/>
      <c r="U382" s="79">
        <v>43640.15552083333</v>
      </c>
      <c r="V382" s="80" t="s">
        <v>2165</v>
      </c>
      <c r="W382" s="77"/>
      <c r="X382" s="77"/>
      <c r="Y382" s="83" t="s">
        <v>3305</v>
      </c>
      <c r="Z382" s="122"/>
      <c r="AA382" s="48"/>
      <c r="AB382" s="49"/>
      <c r="AC382" s="48"/>
      <c r="AD382" s="49"/>
      <c r="AE382" s="48"/>
      <c r="AF382" s="49"/>
      <c r="AG382" s="48"/>
      <c r="AH382" s="49"/>
      <c r="AI382" s="48"/>
    </row>
    <row r="383" spans="1:35" ht="15">
      <c r="A383" s="63" t="s">
        <v>782</v>
      </c>
      <c r="B383" s="63" t="s">
        <v>202</v>
      </c>
      <c r="C383" s="64"/>
      <c r="D383" s="65"/>
      <c r="E383" s="66"/>
      <c r="F383" s="67"/>
      <c r="G383" s="64"/>
      <c r="H383" s="68"/>
      <c r="I383" s="69"/>
      <c r="J383" s="69"/>
      <c r="K383" s="34"/>
      <c r="L383" s="75">
        <v>383</v>
      </c>
      <c r="M383" s="75"/>
      <c r="N383" s="71"/>
      <c r="O383" s="77" t="s">
        <v>214</v>
      </c>
      <c r="P383" s="79">
        <v>43640.258784722224</v>
      </c>
      <c r="Q383" s="77" t="s">
        <v>1198</v>
      </c>
      <c r="R383" s="77"/>
      <c r="S383" s="77"/>
      <c r="T383" s="77"/>
      <c r="U383" s="79">
        <v>43640.258784722224</v>
      </c>
      <c r="V383" s="80" t="s">
        <v>2166</v>
      </c>
      <c r="W383" s="77"/>
      <c r="X383" s="77"/>
      <c r="Y383" s="83" t="s">
        <v>3306</v>
      </c>
      <c r="Z383" s="122"/>
      <c r="AA383" s="48"/>
      <c r="AB383" s="49"/>
      <c r="AC383" s="48"/>
      <c r="AD383" s="49"/>
      <c r="AE383" s="48"/>
      <c r="AF383" s="49"/>
      <c r="AG383" s="48"/>
      <c r="AH383" s="49"/>
      <c r="AI383" s="48"/>
    </row>
    <row r="384" spans="1:35" ht="15">
      <c r="A384" s="63" t="s">
        <v>783</v>
      </c>
      <c r="B384" s="63" t="s">
        <v>202</v>
      </c>
      <c r="C384" s="64"/>
      <c r="D384" s="65"/>
      <c r="E384" s="66"/>
      <c r="F384" s="67"/>
      <c r="G384" s="64"/>
      <c r="H384" s="68"/>
      <c r="I384" s="69"/>
      <c r="J384" s="69"/>
      <c r="K384" s="34"/>
      <c r="L384" s="75">
        <v>384</v>
      </c>
      <c r="M384" s="75"/>
      <c r="N384" s="71"/>
      <c r="O384" s="77" t="s">
        <v>214</v>
      </c>
      <c r="P384" s="79">
        <v>43634.39707175926</v>
      </c>
      <c r="Q384" s="77" t="s">
        <v>1199</v>
      </c>
      <c r="R384" s="77"/>
      <c r="S384" s="77"/>
      <c r="T384" s="77"/>
      <c r="U384" s="79">
        <v>43634.39707175926</v>
      </c>
      <c r="V384" s="80" t="s">
        <v>2167</v>
      </c>
      <c r="W384" s="77"/>
      <c r="X384" s="77"/>
      <c r="Y384" s="83" t="s">
        <v>3307</v>
      </c>
      <c r="Z384" s="123" t="s">
        <v>3311</v>
      </c>
      <c r="AA384" s="48"/>
      <c r="AB384" s="49"/>
      <c r="AC384" s="48"/>
      <c r="AD384" s="49"/>
      <c r="AE384" s="48"/>
      <c r="AF384" s="49"/>
      <c r="AG384" s="48"/>
      <c r="AH384" s="49"/>
      <c r="AI384" s="48"/>
    </row>
    <row r="385" spans="1:35" ht="15">
      <c r="A385" s="63" t="s">
        <v>783</v>
      </c>
      <c r="B385" s="63" t="s">
        <v>784</v>
      </c>
      <c r="C385" s="64"/>
      <c r="D385" s="65"/>
      <c r="E385" s="66"/>
      <c r="F385" s="67"/>
      <c r="G385" s="64"/>
      <c r="H385" s="68"/>
      <c r="I385" s="69"/>
      <c r="J385" s="69"/>
      <c r="K385" s="34"/>
      <c r="L385" s="75">
        <v>385</v>
      </c>
      <c r="M385" s="75"/>
      <c r="N385" s="71"/>
      <c r="O385" s="77" t="s">
        <v>215</v>
      </c>
      <c r="P385" s="79">
        <v>43634.39707175926</v>
      </c>
      <c r="Q385" s="77" t="s">
        <v>1199</v>
      </c>
      <c r="R385" s="77"/>
      <c r="S385" s="77"/>
      <c r="T385" s="77"/>
      <c r="U385" s="79">
        <v>43634.39707175926</v>
      </c>
      <c r="V385" s="80" t="s">
        <v>2167</v>
      </c>
      <c r="W385" s="77"/>
      <c r="X385" s="77"/>
      <c r="Y385" s="83" t="s">
        <v>3307</v>
      </c>
      <c r="Z385" s="123" t="s">
        <v>3311</v>
      </c>
      <c r="AA385" s="48"/>
      <c r="AB385" s="49"/>
      <c r="AC385" s="48"/>
      <c r="AD385" s="49"/>
      <c r="AE385" s="48"/>
      <c r="AF385" s="49"/>
      <c r="AG385" s="48"/>
      <c r="AH385" s="49"/>
      <c r="AI385" s="48"/>
    </row>
    <row r="386" spans="1:35" ht="15">
      <c r="A386" s="63" t="s">
        <v>783</v>
      </c>
      <c r="B386" s="63" t="s">
        <v>202</v>
      </c>
      <c r="C386" s="64"/>
      <c r="D386" s="65"/>
      <c r="E386" s="66"/>
      <c r="F386" s="67"/>
      <c r="G386" s="64"/>
      <c r="H386" s="68"/>
      <c r="I386" s="69"/>
      <c r="J386" s="69"/>
      <c r="K386" s="34"/>
      <c r="L386" s="75">
        <v>386</v>
      </c>
      <c r="M386" s="75"/>
      <c r="N386" s="71"/>
      <c r="O386" s="77" t="s">
        <v>214</v>
      </c>
      <c r="P386" s="79">
        <v>43635.43997685185</v>
      </c>
      <c r="Q386" s="77" t="s">
        <v>1200</v>
      </c>
      <c r="R386" s="80" t="s">
        <v>1770</v>
      </c>
      <c r="S386" s="77" t="s">
        <v>225</v>
      </c>
      <c r="T386" s="77"/>
      <c r="U386" s="79">
        <v>43635.43997685185</v>
      </c>
      <c r="V386" s="80" t="s">
        <v>2168</v>
      </c>
      <c r="W386" s="77"/>
      <c r="X386" s="77"/>
      <c r="Y386" s="83" t="s">
        <v>3308</v>
      </c>
      <c r="Z386" s="122"/>
      <c r="AA386" s="48"/>
      <c r="AB386" s="49"/>
      <c r="AC386" s="48"/>
      <c r="AD386" s="49"/>
      <c r="AE386" s="48"/>
      <c r="AF386" s="49"/>
      <c r="AG386" s="48"/>
      <c r="AH386" s="49"/>
      <c r="AI386" s="48"/>
    </row>
    <row r="387" spans="1:35" ht="15">
      <c r="A387" s="63" t="s">
        <v>783</v>
      </c>
      <c r="B387" s="63" t="s">
        <v>202</v>
      </c>
      <c r="C387" s="64"/>
      <c r="D387" s="65"/>
      <c r="E387" s="66"/>
      <c r="F387" s="67"/>
      <c r="G387" s="64"/>
      <c r="H387" s="68"/>
      <c r="I387" s="69"/>
      <c r="J387" s="69"/>
      <c r="K387" s="34"/>
      <c r="L387" s="75">
        <v>387</v>
      </c>
      <c r="M387" s="75"/>
      <c r="N387" s="71"/>
      <c r="O387" s="77" t="s">
        <v>214</v>
      </c>
      <c r="P387" s="79">
        <v>43637.42417824074</v>
      </c>
      <c r="Q387" s="77" t="s">
        <v>1201</v>
      </c>
      <c r="R387" s="80" t="s">
        <v>1771</v>
      </c>
      <c r="S387" s="77" t="s">
        <v>225</v>
      </c>
      <c r="T387" s="77" t="s">
        <v>1863</v>
      </c>
      <c r="U387" s="79">
        <v>43637.42417824074</v>
      </c>
      <c r="V387" s="80" t="s">
        <v>2169</v>
      </c>
      <c r="W387" s="77"/>
      <c r="X387" s="77"/>
      <c r="Y387" s="83" t="s">
        <v>3309</v>
      </c>
      <c r="Z387" s="122"/>
      <c r="AA387" s="48"/>
      <c r="AB387" s="49"/>
      <c r="AC387" s="48"/>
      <c r="AD387" s="49"/>
      <c r="AE387" s="48"/>
      <c r="AF387" s="49"/>
      <c r="AG387" s="48"/>
      <c r="AH387" s="49"/>
      <c r="AI387" s="48"/>
    </row>
    <row r="388" spans="1:35" ht="15">
      <c r="A388" s="63" t="s">
        <v>783</v>
      </c>
      <c r="B388" s="63" t="s">
        <v>202</v>
      </c>
      <c r="C388" s="64"/>
      <c r="D388" s="65"/>
      <c r="E388" s="66"/>
      <c r="F388" s="67"/>
      <c r="G388" s="64"/>
      <c r="H388" s="68"/>
      <c r="I388" s="69"/>
      <c r="J388" s="69"/>
      <c r="K388" s="34"/>
      <c r="L388" s="75">
        <v>388</v>
      </c>
      <c r="M388" s="75"/>
      <c r="N388" s="71"/>
      <c r="O388" s="77" t="s">
        <v>214</v>
      </c>
      <c r="P388" s="79">
        <v>43638.361863425926</v>
      </c>
      <c r="Q388" s="77" t="s">
        <v>1202</v>
      </c>
      <c r="R388" s="80" t="s">
        <v>1772</v>
      </c>
      <c r="S388" s="77" t="s">
        <v>225</v>
      </c>
      <c r="T388" s="77" t="s">
        <v>1864</v>
      </c>
      <c r="U388" s="79">
        <v>43638.361863425926</v>
      </c>
      <c r="V388" s="80" t="s">
        <v>2170</v>
      </c>
      <c r="W388" s="77"/>
      <c r="X388" s="77"/>
      <c r="Y388" s="83" t="s">
        <v>3310</v>
      </c>
      <c r="Z388" s="122"/>
      <c r="AA388" s="48"/>
      <c r="AB388" s="49"/>
      <c r="AC388" s="48"/>
      <c r="AD388" s="49"/>
      <c r="AE388" s="48"/>
      <c r="AF388" s="49"/>
      <c r="AG388" s="48"/>
      <c r="AH388" s="49"/>
      <c r="AI388" s="48"/>
    </row>
    <row r="389" spans="1:35" ht="15">
      <c r="A389" s="63" t="s">
        <v>784</v>
      </c>
      <c r="B389" s="63" t="s">
        <v>783</v>
      </c>
      <c r="C389" s="64"/>
      <c r="D389" s="65"/>
      <c r="E389" s="66"/>
      <c r="F389" s="67"/>
      <c r="G389" s="64"/>
      <c r="H389" s="68"/>
      <c r="I389" s="69"/>
      <c r="J389" s="69"/>
      <c r="K389" s="34"/>
      <c r="L389" s="75">
        <v>389</v>
      </c>
      <c r="M389" s="75"/>
      <c r="N389" s="71"/>
      <c r="O389" s="77" t="s">
        <v>215</v>
      </c>
      <c r="P389" s="79">
        <v>43634.34260416667</v>
      </c>
      <c r="Q389" s="77" t="s">
        <v>1203</v>
      </c>
      <c r="R389" s="80" t="s">
        <v>1773</v>
      </c>
      <c r="S389" s="77" t="s">
        <v>225</v>
      </c>
      <c r="T389" s="77"/>
      <c r="U389" s="79">
        <v>43634.34260416667</v>
      </c>
      <c r="V389" s="80" t="s">
        <v>2171</v>
      </c>
      <c r="W389" s="77"/>
      <c r="X389" s="77"/>
      <c r="Y389" s="83" t="s">
        <v>3311</v>
      </c>
      <c r="Z389" s="123" t="s">
        <v>4172</v>
      </c>
      <c r="AA389" s="48"/>
      <c r="AB389" s="49"/>
      <c r="AC389" s="48"/>
      <c r="AD389" s="49"/>
      <c r="AE389" s="48"/>
      <c r="AF389" s="49"/>
      <c r="AG389" s="48"/>
      <c r="AH389" s="49"/>
      <c r="AI389" s="48"/>
    </row>
    <row r="390" spans="1:35" ht="15">
      <c r="A390" s="63" t="s">
        <v>784</v>
      </c>
      <c r="B390" s="63" t="s">
        <v>783</v>
      </c>
      <c r="C390" s="64"/>
      <c r="D390" s="65"/>
      <c r="E390" s="66"/>
      <c r="F390" s="67"/>
      <c r="G390" s="64"/>
      <c r="H390" s="68"/>
      <c r="I390" s="69"/>
      <c r="J390" s="69"/>
      <c r="K390" s="34"/>
      <c r="L390" s="75">
        <v>390</v>
      </c>
      <c r="M390" s="75"/>
      <c r="N390" s="71"/>
      <c r="O390" s="77" t="s">
        <v>215</v>
      </c>
      <c r="P390" s="79">
        <v>43634.47059027778</v>
      </c>
      <c r="Q390" s="77" t="s">
        <v>1204</v>
      </c>
      <c r="R390" s="77"/>
      <c r="S390" s="77"/>
      <c r="T390" s="77"/>
      <c r="U390" s="79">
        <v>43634.47059027778</v>
      </c>
      <c r="V390" s="80" t="s">
        <v>2172</v>
      </c>
      <c r="W390" s="77"/>
      <c r="X390" s="77"/>
      <c r="Y390" s="83" t="s">
        <v>3312</v>
      </c>
      <c r="Z390" s="123" t="s">
        <v>3307</v>
      </c>
      <c r="AA390" s="48"/>
      <c r="AB390" s="49"/>
      <c r="AC390" s="48"/>
      <c r="AD390" s="49"/>
      <c r="AE390" s="48"/>
      <c r="AF390" s="49"/>
      <c r="AG390" s="48"/>
      <c r="AH390" s="49"/>
      <c r="AI390" s="48"/>
    </row>
    <row r="391" spans="1:35" ht="15">
      <c r="A391" s="63" t="s">
        <v>785</v>
      </c>
      <c r="B391" s="63" t="s">
        <v>202</v>
      </c>
      <c r="C391" s="64"/>
      <c r="D391" s="65"/>
      <c r="E391" s="66"/>
      <c r="F391" s="67"/>
      <c r="G391" s="64"/>
      <c r="H391" s="68"/>
      <c r="I391" s="69"/>
      <c r="J391" s="69"/>
      <c r="K391" s="34"/>
      <c r="L391" s="75">
        <v>391</v>
      </c>
      <c r="M391" s="75"/>
      <c r="N391" s="71"/>
      <c r="O391" s="77" t="s">
        <v>214</v>
      </c>
      <c r="P391" s="79">
        <v>43635.43648148148</v>
      </c>
      <c r="Q391" s="77" t="s">
        <v>1205</v>
      </c>
      <c r="R391" s="77"/>
      <c r="S391" s="77"/>
      <c r="T391" s="77"/>
      <c r="U391" s="79">
        <v>43635.43648148148</v>
      </c>
      <c r="V391" s="80" t="s">
        <v>2173</v>
      </c>
      <c r="W391" s="77"/>
      <c r="X391" s="77"/>
      <c r="Y391" s="83" t="s">
        <v>3313</v>
      </c>
      <c r="Z391" s="122"/>
      <c r="AA391" s="48"/>
      <c r="AB391" s="49"/>
      <c r="AC391" s="48"/>
      <c r="AD391" s="49"/>
      <c r="AE391" s="48"/>
      <c r="AF391" s="49"/>
      <c r="AG391" s="48"/>
      <c r="AH391" s="49"/>
      <c r="AI391" s="48"/>
    </row>
    <row r="392" spans="1:35" ht="15">
      <c r="A392" s="63" t="s">
        <v>785</v>
      </c>
      <c r="B392" s="63" t="s">
        <v>202</v>
      </c>
      <c r="C392" s="64"/>
      <c r="D392" s="65"/>
      <c r="E392" s="66"/>
      <c r="F392" s="67"/>
      <c r="G392" s="64"/>
      <c r="H392" s="68"/>
      <c r="I392" s="69"/>
      <c r="J392" s="69"/>
      <c r="K392" s="34"/>
      <c r="L392" s="75">
        <v>392</v>
      </c>
      <c r="M392" s="75"/>
      <c r="N392" s="71"/>
      <c r="O392" s="77" t="s">
        <v>214</v>
      </c>
      <c r="P392" s="79">
        <v>43636.43761574074</v>
      </c>
      <c r="Q392" s="77" t="s">
        <v>1206</v>
      </c>
      <c r="R392" s="77"/>
      <c r="S392" s="77"/>
      <c r="T392" s="77"/>
      <c r="U392" s="79">
        <v>43636.43761574074</v>
      </c>
      <c r="V392" s="80" t="s">
        <v>2174</v>
      </c>
      <c r="W392" s="77"/>
      <c r="X392" s="77"/>
      <c r="Y392" s="83" t="s">
        <v>3314</v>
      </c>
      <c r="Z392" s="122"/>
      <c r="AA392" s="48"/>
      <c r="AB392" s="49"/>
      <c r="AC392" s="48"/>
      <c r="AD392" s="49"/>
      <c r="AE392" s="48"/>
      <c r="AF392" s="49"/>
      <c r="AG392" s="48"/>
      <c r="AH392" s="49"/>
      <c r="AI392" s="48"/>
    </row>
    <row r="393" spans="1:35" ht="15">
      <c r="A393" s="63" t="s">
        <v>785</v>
      </c>
      <c r="B393" s="63" t="s">
        <v>202</v>
      </c>
      <c r="C393" s="64"/>
      <c r="D393" s="65"/>
      <c r="E393" s="66"/>
      <c r="F393" s="67"/>
      <c r="G393" s="64"/>
      <c r="H393" s="68"/>
      <c r="I393" s="69"/>
      <c r="J393" s="69"/>
      <c r="K393" s="34"/>
      <c r="L393" s="75">
        <v>393</v>
      </c>
      <c r="M393" s="75"/>
      <c r="N393" s="71"/>
      <c r="O393" s="77" t="s">
        <v>214</v>
      </c>
      <c r="P393" s="79">
        <v>43640.42502314815</v>
      </c>
      <c r="Q393" s="77" t="s">
        <v>1205</v>
      </c>
      <c r="R393" s="77"/>
      <c r="S393" s="77"/>
      <c r="T393" s="77"/>
      <c r="U393" s="79">
        <v>43640.42502314815</v>
      </c>
      <c r="V393" s="80" t="s">
        <v>2175</v>
      </c>
      <c r="W393" s="77"/>
      <c r="X393" s="77"/>
      <c r="Y393" s="83" t="s">
        <v>3315</v>
      </c>
      <c r="Z393" s="122"/>
      <c r="AA393" s="48"/>
      <c r="AB393" s="49"/>
      <c r="AC393" s="48"/>
      <c r="AD393" s="49"/>
      <c r="AE393" s="48"/>
      <c r="AF393" s="49"/>
      <c r="AG393" s="48"/>
      <c r="AH393" s="49"/>
      <c r="AI393" s="48"/>
    </row>
    <row r="394" spans="1:35" ht="15">
      <c r="A394" s="63" t="s">
        <v>786</v>
      </c>
      <c r="B394" s="63" t="s">
        <v>202</v>
      </c>
      <c r="C394" s="64"/>
      <c r="D394" s="65"/>
      <c r="E394" s="66"/>
      <c r="F394" s="67"/>
      <c r="G394" s="64"/>
      <c r="H394" s="68"/>
      <c r="I394" s="69"/>
      <c r="J394" s="69"/>
      <c r="K394" s="34"/>
      <c r="L394" s="75">
        <v>394</v>
      </c>
      <c r="M394" s="75"/>
      <c r="N394" s="71"/>
      <c r="O394" s="77" t="s">
        <v>214</v>
      </c>
      <c r="P394" s="79">
        <v>43633.41704861111</v>
      </c>
      <c r="Q394" s="77" t="s">
        <v>1207</v>
      </c>
      <c r="R394" s="77"/>
      <c r="S394" s="77"/>
      <c r="T394" s="77"/>
      <c r="U394" s="79">
        <v>43633.41704861111</v>
      </c>
      <c r="V394" s="80" t="s">
        <v>2176</v>
      </c>
      <c r="W394" s="77"/>
      <c r="X394" s="77"/>
      <c r="Y394" s="83" t="s">
        <v>3316</v>
      </c>
      <c r="Z394" s="122"/>
      <c r="AA394" s="48"/>
      <c r="AB394" s="49"/>
      <c r="AC394" s="48"/>
      <c r="AD394" s="49"/>
      <c r="AE394" s="48"/>
      <c r="AF394" s="49"/>
      <c r="AG394" s="48"/>
      <c r="AH394" s="49"/>
      <c r="AI394" s="48"/>
    </row>
    <row r="395" spans="1:35" ht="15">
      <c r="A395" s="63" t="s">
        <v>786</v>
      </c>
      <c r="B395" s="63" t="s">
        <v>202</v>
      </c>
      <c r="C395" s="64"/>
      <c r="D395" s="65"/>
      <c r="E395" s="66"/>
      <c r="F395" s="67"/>
      <c r="G395" s="64"/>
      <c r="H395" s="68"/>
      <c r="I395" s="69"/>
      <c r="J395" s="69"/>
      <c r="K395" s="34"/>
      <c r="L395" s="75">
        <v>395</v>
      </c>
      <c r="M395" s="75"/>
      <c r="N395" s="71"/>
      <c r="O395" s="77" t="s">
        <v>214</v>
      </c>
      <c r="P395" s="79">
        <v>43638.52821759259</v>
      </c>
      <c r="Q395" s="77" t="s">
        <v>1208</v>
      </c>
      <c r="R395" s="77"/>
      <c r="S395" s="77"/>
      <c r="T395" s="77"/>
      <c r="U395" s="79">
        <v>43638.52821759259</v>
      </c>
      <c r="V395" s="80" t="s">
        <v>2177</v>
      </c>
      <c r="W395" s="77"/>
      <c r="X395" s="77"/>
      <c r="Y395" s="83" t="s">
        <v>3317</v>
      </c>
      <c r="Z395" s="122"/>
      <c r="AA395" s="48"/>
      <c r="AB395" s="49"/>
      <c r="AC395" s="48"/>
      <c r="AD395" s="49"/>
      <c r="AE395" s="48"/>
      <c r="AF395" s="49"/>
      <c r="AG395" s="48"/>
      <c r="AH395" s="49"/>
      <c r="AI395" s="48"/>
    </row>
    <row r="396" spans="1:35" ht="15">
      <c r="A396" s="63" t="s">
        <v>786</v>
      </c>
      <c r="B396" s="63" t="s">
        <v>202</v>
      </c>
      <c r="C396" s="64"/>
      <c r="D396" s="65"/>
      <c r="E396" s="66"/>
      <c r="F396" s="67"/>
      <c r="G396" s="64"/>
      <c r="H396" s="68"/>
      <c r="I396" s="69"/>
      <c r="J396" s="69"/>
      <c r="K396" s="34"/>
      <c r="L396" s="75">
        <v>396</v>
      </c>
      <c r="M396" s="75"/>
      <c r="N396" s="71"/>
      <c r="O396" s="77" t="s">
        <v>214</v>
      </c>
      <c r="P396" s="79">
        <v>43640.43719907408</v>
      </c>
      <c r="Q396" s="77" t="s">
        <v>1209</v>
      </c>
      <c r="R396" s="77"/>
      <c r="S396" s="77"/>
      <c r="T396" s="77"/>
      <c r="U396" s="79">
        <v>43640.43719907408</v>
      </c>
      <c r="V396" s="80" t="s">
        <v>2178</v>
      </c>
      <c r="W396" s="77"/>
      <c r="X396" s="77"/>
      <c r="Y396" s="83" t="s">
        <v>3318</v>
      </c>
      <c r="Z396" s="122"/>
      <c r="AA396" s="48"/>
      <c r="AB396" s="49"/>
      <c r="AC396" s="48"/>
      <c r="AD396" s="49"/>
      <c r="AE396" s="48"/>
      <c r="AF396" s="49"/>
      <c r="AG396" s="48"/>
      <c r="AH396" s="49"/>
      <c r="AI396" s="48"/>
    </row>
    <row r="397" spans="1:35" ht="15">
      <c r="A397" s="63" t="s">
        <v>787</v>
      </c>
      <c r="B397" s="63" t="s">
        <v>202</v>
      </c>
      <c r="C397" s="64"/>
      <c r="D397" s="65"/>
      <c r="E397" s="66"/>
      <c r="F397" s="67"/>
      <c r="G397" s="64"/>
      <c r="H397" s="68"/>
      <c r="I397" s="69"/>
      <c r="J397" s="69"/>
      <c r="K397" s="34"/>
      <c r="L397" s="75">
        <v>397</v>
      </c>
      <c r="M397" s="75"/>
      <c r="N397" s="71"/>
      <c r="O397" s="77" t="s">
        <v>214</v>
      </c>
      <c r="P397" s="79">
        <v>43640.40710648148</v>
      </c>
      <c r="Q397" s="77" t="s">
        <v>1210</v>
      </c>
      <c r="R397" s="77" t="s">
        <v>1774</v>
      </c>
      <c r="S397" s="77" t="s">
        <v>1844</v>
      </c>
      <c r="T397" s="77" t="s">
        <v>1865</v>
      </c>
      <c r="U397" s="79">
        <v>43640.40710648148</v>
      </c>
      <c r="V397" s="80" t="s">
        <v>2179</v>
      </c>
      <c r="W397" s="77"/>
      <c r="X397" s="77"/>
      <c r="Y397" s="83" t="s">
        <v>3319</v>
      </c>
      <c r="Z397" s="122"/>
      <c r="AA397" s="48"/>
      <c r="AB397" s="49"/>
      <c r="AC397" s="48"/>
      <c r="AD397" s="49"/>
      <c r="AE397" s="48"/>
      <c r="AF397" s="49"/>
      <c r="AG397" s="48"/>
      <c r="AH397" s="49"/>
      <c r="AI397" s="48"/>
    </row>
    <row r="398" spans="1:35" ht="15">
      <c r="A398" s="63" t="s">
        <v>788</v>
      </c>
      <c r="B398" s="63" t="s">
        <v>787</v>
      </c>
      <c r="C398" s="64"/>
      <c r="D398" s="65"/>
      <c r="E398" s="66"/>
      <c r="F398" s="67"/>
      <c r="G398" s="64"/>
      <c r="H398" s="68"/>
      <c r="I398" s="69"/>
      <c r="J398" s="69"/>
      <c r="K398" s="34"/>
      <c r="L398" s="75">
        <v>398</v>
      </c>
      <c r="M398" s="75"/>
      <c r="N398" s="71"/>
      <c r="O398" s="77" t="s">
        <v>214</v>
      </c>
      <c r="P398" s="79">
        <v>43640.441666666666</v>
      </c>
      <c r="Q398" s="77" t="s">
        <v>1211</v>
      </c>
      <c r="R398" s="80" t="s">
        <v>1775</v>
      </c>
      <c r="S398" s="77" t="s">
        <v>1841</v>
      </c>
      <c r="T398" s="77" t="s">
        <v>1865</v>
      </c>
      <c r="U398" s="79">
        <v>43640.441666666666</v>
      </c>
      <c r="V398" s="80" t="s">
        <v>2180</v>
      </c>
      <c r="W398" s="77"/>
      <c r="X398" s="77"/>
      <c r="Y398" s="83" t="s">
        <v>3320</v>
      </c>
      <c r="Z398" s="122"/>
      <c r="AA398" s="48"/>
      <c r="AB398" s="49"/>
      <c r="AC398" s="48"/>
      <c r="AD398" s="49"/>
      <c r="AE398" s="48"/>
      <c r="AF398" s="49"/>
      <c r="AG398" s="48"/>
      <c r="AH398" s="49"/>
      <c r="AI398" s="48"/>
    </row>
    <row r="399" spans="1:35" ht="15">
      <c r="A399" s="63" t="s">
        <v>788</v>
      </c>
      <c r="B399" s="63" t="s">
        <v>202</v>
      </c>
      <c r="C399" s="64"/>
      <c r="D399" s="65"/>
      <c r="E399" s="66"/>
      <c r="F399" s="67"/>
      <c r="G399" s="64"/>
      <c r="H399" s="68"/>
      <c r="I399" s="69"/>
      <c r="J399" s="69"/>
      <c r="K399" s="34"/>
      <c r="L399" s="75">
        <v>399</v>
      </c>
      <c r="M399" s="75"/>
      <c r="N399" s="71"/>
      <c r="O399" s="77" t="s">
        <v>214</v>
      </c>
      <c r="P399" s="79">
        <v>43640.441666666666</v>
      </c>
      <c r="Q399" s="77" t="s">
        <v>1211</v>
      </c>
      <c r="R399" s="80" t="s">
        <v>1775</v>
      </c>
      <c r="S399" s="77" t="s">
        <v>1841</v>
      </c>
      <c r="T399" s="77" t="s">
        <v>1865</v>
      </c>
      <c r="U399" s="79">
        <v>43640.441666666666</v>
      </c>
      <c r="V399" s="80" t="s">
        <v>2180</v>
      </c>
      <c r="W399" s="77"/>
      <c r="X399" s="77"/>
      <c r="Y399" s="83" t="s">
        <v>3320</v>
      </c>
      <c r="Z399" s="122"/>
      <c r="AA399" s="48"/>
      <c r="AB399" s="49"/>
      <c r="AC399" s="48"/>
      <c r="AD399" s="49"/>
      <c r="AE399" s="48"/>
      <c r="AF399" s="49"/>
      <c r="AG399" s="48"/>
      <c r="AH399" s="49"/>
      <c r="AI399" s="48"/>
    </row>
    <row r="400" spans="1:35" ht="15">
      <c r="A400" s="63" t="s">
        <v>789</v>
      </c>
      <c r="B400" s="63" t="s">
        <v>202</v>
      </c>
      <c r="C400" s="64"/>
      <c r="D400" s="65"/>
      <c r="E400" s="66"/>
      <c r="F400" s="67"/>
      <c r="G400" s="64"/>
      <c r="H400" s="68"/>
      <c r="I400" s="69"/>
      <c r="J400" s="69"/>
      <c r="K400" s="34"/>
      <c r="L400" s="75">
        <v>400</v>
      </c>
      <c r="M400" s="75"/>
      <c r="N400" s="71"/>
      <c r="O400" s="77" t="s">
        <v>214</v>
      </c>
      <c r="P400" s="79">
        <v>43640.44359953704</v>
      </c>
      <c r="Q400" s="77" t="s">
        <v>1212</v>
      </c>
      <c r="R400" s="77"/>
      <c r="S400" s="77"/>
      <c r="T400" s="77"/>
      <c r="U400" s="79">
        <v>43640.44359953704</v>
      </c>
      <c r="V400" s="80" t="s">
        <v>2181</v>
      </c>
      <c r="W400" s="77"/>
      <c r="X400" s="77"/>
      <c r="Y400" s="83" t="s">
        <v>3321</v>
      </c>
      <c r="Z400" s="122"/>
      <c r="AA400" s="48"/>
      <c r="AB400" s="49"/>
      <c r="AC400" s="48"/>
      <c r="AD400" s="49"/>
      <c r="AE400" s="48"/>
      <c r="AF400" s="49"/>
      <c r="AG400" s="48"/>
      <c r="AH400" s="49"/>
      <c r="AI400" s="48"/>
    </row>
    <row r="401" spans="1:35" ht="15">
      <c r="A401" s="63" t="s">
        <v>790</v>
      </c>
      <c r="B401" s="63" t="s">
        <v>202</v>
      </c>
      <c r="C401" s="64"/>
      <c r="D401" s="65"/>
      <c r="E401" s="66"/>
      <c r="F401" s="67"/>
      <c r="G401" s="64"/>
      <c r="H401" s="68"/>
      <c r="I401" s="69"/>
      <c r="J401" s="69"/>
      <c r="K401" s="34"/>
      <c r="L401" s="75">
        <v>401</v>
      </c>
      <c r="M401" s="75"/>
      <c r="N401" s="71"/>
      <c r="O401" s="77" t="s">
        <v>214</v>
      </c>
      <c r="P401" s="79">
        <v>43640.457141203704</v>
      </c>
      <c r="Q401" s="77" t="s">
        <v>1213</v>
      </c>
      <c r="R401" s="77"/>
      <c r="S401" s="77"/>
      <c r="T401" s="77"/>
      <c r="U401" s="79">
        <v>43640.457141203704</v>
      </c>
      <c r="V401" s="80" t="s">
        <v>2182</v>
      </c>
      <c r="W401" s="77"/>
      <c r="X401" s="77"/>
      <c r="Y401" s="83" t="s">
        <v>3322</v>
      </c>
      <c r="Z401" s="122"/>
      <c r="AA401" s="48"/>
      <c r="AB401" s="49"/>
      <c r="AC401" s="48"/>
      <c r="AD401" s="49"/>
      <c r="AE401" s="48"/>
      <c r="AF401" s="49"/>
      <c r="AG401" s="48"/>
      <c r="AH401" s="49"/>
      <c r="AI401" s="48"/>
    </row>
    <row r="402" spans="1:35" ht="15">
      <c r="A402" s="63" t="s">
        <v>791</v>
      </c>
      <c r="B402" s="63" t="s">
        <v>202</v>
      </c>
      <c r="C402" s="64"/>
      <c r="D402" s="65"/>
      <c r="E402" s="66"/>
      <c r="F402" s="67"/>
      <c r="G402" s="64"/>
      <c r="H402" s="68"/>
      <c r="I402" s="69"/>
      <c r="J402" s="69"/>
      <c r="K402" s="34"/>
      <c r="L402" s="75">
        <v>402</v>
      </c>
      <c r="M402" s="75"/>
      <c r="N402" s="71"/>
      <c r="O402" s="77" t="s">
        <v>214</v>
      </c>
      <c r="P402" s="79">
        <v>43640.49574074074</v>
      </c>
      <c r="Q402" s="77" t="s">
        <v>1214</v>
      </c>
      <c r="R402" s="77"/>
      <c r="S402" s="77"/>
      <c r="T402" s="77"/>
      <c r="U402" s="79">
        <v>43640.49574074074</v>
      </c>
      <c r="V402" s="80" t="s">
        <v>2183</v>
      </c>
      <c r="W402" s="77"/>
      <c r="X402" s="77"/>
      <c r="Y402" s="83" t="s">
        <v>3323</v>
      </c>
      <c r="Z402" s="122"/>
      <c r="AA402" s="48"/>
      <c r="AB402" s="49"/>
      <c r="AC402" s="48"/>
      <c r="AD402" s="49"/>
      <c r="AE402" s="48"/>
      <c r="AF402" s="49"/>
      <c r="AG402" s="48"/>
      <c r="AH402" s="49"/>
      <c r="AI402" s="48"/>
    </row>
    <row r="403" spans="1:35" ht="15">
      <c r="A403" s="63" t="s">
        <v>792</v>
      </c>
      <c r="B403" s="63" t="s">
        <v>202</v>
      </c>
      <c r="C403" s="64"/>
      <c r="D403" s="65"/>
      <c r="E403" s="66"/>
      <c r="F403" s="67"/>
      <c r="G403" s="64"/>
      <c r="H403" s="68"/>
      <c r="I403" s="69"/>
      <c r="J403" s="69"/>
      <c r="K403" s="34"/>
      <c r="L403" s="75">
        <v>403</v>
      </c>
      <c r="M403" s="75"/>
      <c r="N403" s="71"/>
      <c r="O403" s="77" t="s">
        <v>214</v>
      </c>
      <c r="P403" s="79">
        <v>43640.07171296296</v>
      </c>
      <c r="Q403" s="77" t="s">
        <v>1215</v>
      </c>
      <c r="R403" s="77"/>
      <c r="S403" s="77"/>
      <c r="T403" s="77"/>
      <c r="U403" s="79">
        <v>43640.07171296296</v>
      </c>
      <c r="V403" s="80" t="s">
        <v>2184</v>
      </c>
      <c r="W403" s="77"/>
      <c r="X403" s="77"/>
      <c r="Y403" s="83" t="s">
        <v>3324</v>
      </c>
      <c r="Z403" s="122"/>
      <c r="AA403" s="48"/>
      <c r="AB403" s="49"/>
      <c r="AC403" s="48"/>
      <c r="AD403" s="49"/>
      <c r="AE403" s="48"/>
      <c r="AF403" s="49"/>
      <c r="AG403" s="48"/>
      <c r="AH403" s="49"/>
      <c r="AI403" s="48"/>
    </row>
    <row r="404" spans="1:35" ht="15">
      <c r="A404" s="63" t="s">
        <v>792</v>
      </c>
      <c r="B404" s="63" t="s">
        <v>202</v>
      </c>
      <c r="C404" s="64"/>
      <c r="D404" s="65"/>
      <c r="E404" s="66"/>
      <c r="F404" s="67"/>
      <c r="G404" s="64"/>
      <c r="H404" s="68"/>
      <c r="I404" s="69"/>
      <c r="J404" s="69"/>
      <c r="K404" s="34"/>
      <c r="L404" s="75">
        <v>404</v>
      </c>
      <c r="M404" s="75"/>
      <c r="N404" s="71"/>
      <c r="O404" s="77" t="s">
        <v>214</v>
      </c>
      <c r="P404" s="79">
        <v>43640.07171296296</v>
      </c>
      <c r="Q404" s="77" t="s">
        <v>1216</v>
      </c>
      <c r="R404" s="77"/>
      <c r="S404" s="77"/>
      <c r="T404" s="77"/>
      <c r="U404" s="79">
        <v>43640.07171296296</v>
      </c>
      <c r="V404" s="80" t="s">
        <v>2185</v>
      </c>
      <c r="W404" s="77"/>
      <c r="X404" s="77"/>
      <c r="Y404" s="83" t="s">
        <v>3325</v>
      </c>
      <c r="Z404" s="122"/>
      <c r="AA404" s="48"/>
      <c r="AB404" s="49"/>
      <c r="AC404" s="48"/>
      <c r="AD404" s="49"/>
      <c r="AE404" s="48"/>
      <c r="AF404" s="49"/>
      <c r="AG404" s="48"/>
      <c r="AH404" s="49"/>
      <c r="AI404" s="48"/>
    </row>
    <row r="405" spans="1:35" ht="15">
      <c r="A405" s="63" t="s">
        <v>792</v>
      </c>
      <c r="B405" s="63" t="s">
        <v>202</v>
      </c>
      <c r="C405" s="64"/>
      <c r="D405" s="65"/>
      <c r="E405" s="66"/>
      <c r="F405" s="67"/>
      <c r="G405" s="64"/>
      <c r="H405" s="68"/>
      <c r="I405" s="69"/>
      <c r="J405" s="69"/>
      <c r="K405" s="34"/>
      <c r="L405" s="75">
        <v>405</v>
      </c>
      <c r="M405" s="75"/>
      <c r="N405" s="71"/>
      <c r="O405" s="77" t="s">
        <v>214</v>
      </c>
      <c r="P405" s="79">
        <v>43640.504791666666</v>
      </c>
      <c r="Q405" s="77" t="s">
        <v>1217</v>
      </c>
      <c r="R405" s="77"/>
      <c r="S405" s="77"/>
      <c r="T405" s="77"/>
      <c r="U405" s="79">
        <v>43640.504791666666</v>
      </c>
      <c r="V405" s="80" t="s">
        <v>2186</v>
      </c>
      <c r="W405" s="77"/>
      <c r="X405" s="77"/>
      <c r="Y405" s="83" t="s">
        <v>3326</v>
      </c>
      <c r="Z405" s="122"/>
      <c r="AA405" s="48"/>
      <c r="AB405" s="49"/>
      <c r="AC405" s="48"/>
      <c r="AD405" s="49"/>
      <c r="AE405" s="48"/>
      <c r="AF405" s="49"/>
      <c r="AG405" s="48"/>
      <c r="AH405" s="49"/>
      <c r="AI405" s="48"/>
    </row>
    <row r="406" spans="1:35" ht="15">
      <c r="A406" s="63" t="s">
        <v>793</v>
      </c>
      <c r="B406" s="63" t="s">
        <v>202</v>
      </c>
      <c r="C406" s="64"/>
      <c r="D406" s="65"/>
      <c r="E406" s="66"/>
      <c r="F406" s="67"/>
      <c r="G406" s="64"/>
      <c r="H406" s="68"/>
      <c r="I406" s="69"/>
      <c r="J406" s="69"/>
      <c r="K406" s="34"/>
      <c r="L406" s="75">
        <v>406</v>
      </c>
      <c r="M406" s="75"/>
      <c r="N406" s="71"/>
      <c r="O406" s="77" t="s">
        <v>214</v>
      </c>
      <c r="P406" s="79">
        <v>43640.51150462963</v>
      </c>
      <c r="Q406" s="77" t="s">
        <v>1218</v>
      </c>
      <c r="R406" s="80" t="s">
        <v>1776</v>
      </c>
      <c r="S406" s="77" t="s">
        <v>225</v>
      </c>
      <c r="T406" s="77"/>
      <c r="U406" s="79">
        <v>43640.51150462963</v>
      </c>
      <c r="V406" s="80" t="s">
        <v>2187</v>
      </c>
      <c r="W406" s="77"/>
      <c r="X406" s="77"/>
      <c r="Y406" s="83" t="s">
        <v>3327</v>
      </c>
      <c r="Z406" s="122"/>
      <c r="AA406" s="48"/>
      <c r="AB406" s="49"/>
      <c r="AC406" s="48"/>
      <c r="AD406" s="49"/>
      <c r="AE406" s="48"/>
      <c r="AF406" s="49"/>
      <c r="AG406" s="48"/>
      <c r="AH406" s="49"/>
      <c r="AI406" s="48"/>
    </row>
    <row r="407" spans="1:35" ht="15">
      <c r="A407" s="63" t="s">
        <v>794</v>
      </c>
      <c r="B407" s="63" t="s">
        <v>202</v>
      </c>
      <c r="C407" s="64"/>
      <c r="D407" s="65"/>
      <c r="E407" s="66"/>
      <c r="F407" s="67"/>
      <c r="G407" s="64"/>
      <c r="H407" s="68"/>
      <c r="I407" s="69"/>
      <c r="J407" s="69"/>
      <c r="K407" s="34"/>
      <c r="L407" s="75">
        <v>407</v>
      </c>
      <c r="M407" s="75"/>
      <c r="N407" s="71"/>
      <c r="O407" s="77" t="s">
        <v>214</v>
      </c>
      <c r="P407" s="79">
        <v>43633.5203587963</v>
      </c>
      <c r="Q407" s="77" t="s">
        <v>1219</v>
      </c>
      <c r="R407" s="80" t="s">
        <v>1777</v>
      </c>
      <c r="S407" s="77" t="s">
        <v>225</v>
      </c>
      <c r="T407" s="77"/>
      <c r="U407" s="79">
        <v>43633.5203587963</v>
      </c>
      <c r="V407" s="80" t="s">
        <v>2188</v>
      </c>
      <c r="W407" s="77"/>
      <c r="X407" s="77"/>
      <c r="Y407" s="83" t="s">
        <v>3328</v>
      </c>
      <c r="Z407" s="122"/>
      <c r="AA407" s="48"/>
      <c r="AB407" s="49"/>
      <c r="AC407" s="48"/>
      <c r="AD407" s="49"/>
      <c r="AE407" s="48"/>
      <c r="AF407" s="49"/>
      <c r="AG407" s="48"/>
      <c r="AH407" s="49"/>
      <c r="AI407" s="48"/>
    </row>
    <row r="408" spans="1:35" ht="15">
      <c r="A408" s="63" t="s">
        <v>794</v>
      </c>
      <c r="B408" s="63" t="s">
        <v>202</v>
      </c>
      <c r="C408" s="64"/>
      <c r="D408" s="65"/>
      <c r="E408" s="66"/>
      <c r="F408" s="67"/>
      <c r="G408" s="64"/>
      <c r="H408" s="68"/>
      <c r="I408" s="69"/>
      <c r="J408" s="69"/>
      <c r="K408" s="34"/>
      <c r="L408" s="75">
        <v>408</v>
      </c>
      <c r="M408" s="75"/>
      <c r="N408" s="71"/>
      <c r="O408" s="77" t="s">
        <v>214</v>
      </c>
      <c r="P408" s="79">
        <v>43635.55975694444</v>
      </c>
      <c r="Q408" s="77" t="s">
        <v>1220</v>
      </c>
      <c r="R408" s="80" t="s">
        <v>1778</v>
      </c>
      <c r="S408" s="77" t="s">
        <v>225</v>
      </c>
      <c r="T408" s="77"/>
      <c r="U408" s="79">
        <v>43635.55975694444</v>
      </c>
      <c r="V408" s="80" t="s">
        <v>2189</v>
      </c>
      <c r="W408" s="77"/>
      <c r="X408" s="77"/>
      <c r="Y408" s="83" t="s">
        <v>3329</v>
      </c>
      <c r="Z408" s="122"/>
      <c r="AA408" s="48"/>
      <c r="AB408" s="49"/>
      <c r="AC408" s="48"/>
      <c r="AD408" s="49"/>
      <c r="AE408" s="48"/>
      <c r="AF408" s="49"/>
      <c r="AG408" s="48"/>
      <c r="AH408" s="49"/>
      <c r="AI408" s="48"/>
    </row>
    <row r="409" spans="1:35" ht="15">
      <c r="A409" s="63" t="s">
        <v>794</v>
      </c>
      <c r="B409" s="63" t="s">
        <v>202</v>
      </c>
      <c r="C409" s="64"/>
      <c r="D409" s="65"/>
      <c r="E409" s="66"/>
      <c r="F409" s="67"/>
      <c r="G409" s="64"/>
      <c r="H409" s="68"/>
      <c r="I409" s="69"/>
      <c r="J409" s="69"/>
      <c r="K409" s="34"/>
      <c r="L409" s="75">
        <v>409</v>
      </c>
      <c r="M409" s="75"/>
      <c r="N409" s="71"/>
      <c r="O409" s="77" t="s">
        <v>214</v>
      </c>
      <c r="P409" s="79">
        <v>43637.52054398148</v>
      </c>
      <c r="Q409" s="77" t="s">
        <v>1221</v>
      </c>
      <c r="R409" s="80" t="s">
        <v>1779</v>
      </c>
      <c r="S409" s="77" t="s">
        <v>225</v>
      </c>
      <c r="T409" s="77"/>
      <c r="U409" s="79">
        <v>43637.52054398148</v>
      </c>
      <c r="V409" s="80" t="s">
        <v>2190</v>
      </c>
      <c r="W409" s="77"/>
      <c r="X409" s="77"/>
      <c r="Y409" s="83" t="s">
        <v>3330</v>
      </c>
      <c r="Z409" s="122"/>
      <c r="AA409" s="48"/>
      <c r="AB409" s="49"/>
      <c r="AC409" s="48"/>
      <c r="AD409" s="49"/>
      <c r="AE409" s="48"/>
      <c r="AF409" s="49"/>
      <c r="AG409" s="48"/>
      <c r="AH409" s="49"/>
      <c r="AI409" s="48"/>
    </row>
    <row r="410" spans="1:35" ht="15">
      <c r="A410" s="63" t="s">
        <v>794</v>
      </c>
      <c r="B410" s="63" t="s">
        <v>202</v>
      </c>
      <c r="C410" s="64"/>
      <c r="D410" s="65"/>
      <c r="E410" s="66"/>
      <c r="F410" s="67"/>
      <c r="G410" s="64"/>
      <c r="H410" s="68"/>
      <c r="I410" s="69"/>
      <c r="J410" s="69"/>
      <c r="K410" s="34"/>
      <c r="L410" s="75">
        <v>410</v>
      </c>
      <c r="M410" s="75"/>
      <c r="N410" s="71"/>
      <c r="O410" s="77" t="s">
        <v>214</v>
      </c>
      <c r="P410" s="79">
        <v>43638.49909722222</v>
      </c>
      <c r="Q410" s="77" t="s">
        <v>1222</v>
      </c>
      <c r="R410" s="80" t="s">
        <v>1780</v>
      </c>
      <c r="S410" s="77" t="s">
        <v>225</v>
      </c>
      <c r="T410" s="77"/>
      <c r="U410" s="79">
        <v>43638.49909722222</v>
      </c>
      <c r="V410" s="80" t="s">
        <v>2191</v>
      </c>
      <c r="W410" s="77"/>
      <c r="X410" s="77"/>
      <c r="Y410" s="83" t="s">
        <v>3331</v>
      </c>
      <c r="Z410" s="122"/>
      <c r="AA410" s="48"/>
      <c r="AB410" s="49"/>
      <c r="AC410" s="48"/>
      <c r="AD410" s="49"/>
      <c r="AE410" s="48"/>
      <c r="AF410" s="49"/>
      <c r="AG410" s="48"/>
      <c r="AH410" s="49"/>
      <c r="AI410" s="48"/>
    </row>
    <row r="411" spans="1:35" ht="15">
      <c r="A411" s="63" t="s">
        <v>794</v>
      </c>
      <c r="B411" s="63" t="s">
        <v>202</v>
      </c>
      <c r="C411" s="64"/>
      <c r="D411" s="65"/>
      <c r="E411" s="66"/>
      <c r="F411" s="67"/>
      <c r="G411" s="64"/>
      <c r="H411" s="68"/>
      <c r="I411" s="69"/>
      <c r="J411" s="69"/>
      <c r="K411" s="34"/>
      <c r="L411" s="75">
        <v>411</v>
      </c>
      <c r="M411" s="75"/>
      <c r="N411" s="71"/>
      <c r="O411" s="77" t="s">
        <v>214</v>
      </c>
      <c r="P411" s="79">
        <v>43639.97944444444</v>
      </c>
      <c r="Q411" s="77" t="s">
        <v>1223</v>
      </c>
      <c r="R411" s="80" t="s">
        <v>1781</v>
      </c>
      <c r="S411" s="77" t="s">
        <v>225</v>
      </c>
      <c r="T411" s="77"/>
      <c r="U411" s="79">
        <v>43639.97944444444</v>
      </c>
      <c r="V411" s="80" t="s">
        <v>2192</v>
      </c>
      <c r="W411" s="77"/>
      <c r="X411" s="77"/>
      <c r="Y411" s="83" t="s">
        <v>3332</v>
      </c>
      <c r="Z411" s="122"/>
      <c r="AA411" s="48"/>
      <c r="AB411" s="49"/>
      <c r="AC411" s="48"/>
      <c r="AD411" s="49"/>
      <c r="AE411" s="48"/>
      <c r="AF411" s="49"/>
      <c r="AG411" s="48"/>
      <c r="AH411" s="49"/>
      <c r="AI411" s="48"/>
    </row>
    <row r="412" spans="1:35" ht="15">
      <c r="A412" s="63" t="s">
        <v>794</v>
      </c>
      <c r="B412" s="63" t="s">
        <v>202</v>
      </c>
      <c r="C412" s="64"/>
      <c r="D412" s="65"/>
      <c r="E412" s="66"/>
      <c r="F412" s="67"/>
      <c r="G412" s="64"/>
      <c r="H412" s="68"/>
      <c r="I412" s="69"/>
      <c r="J412" s="69"/>
      <c r="K412" s="34"/>
      <c r="L412" s="75">
        <v>412</v>
      </c>
      <c r="M412" s="75"/>
      <c r="N412" s="71"/>
      <c r="O412" s="77" t="s">
        <v>214</v>
      </c>
      <c r="P412" s="79">
        <v>43640.57622685185</v>
      </c>
      <c r="Q412" s="77" t="s">
        <v>1224</v>
      </c>
      <c r="R412" s="80" t="s">
        <v>1782</v>
      </c>
      <c r="S412" s="77" t="s">
        <v>225</v>
      </c>
      <c r="T412" s="77"/>
      <c r="U412" s="79">
        <v>43640.57622685185</v>
      </c>
      <c r="V412" s="80" t="s">
        <v>2193</v>
      </c>
      <c r="W412" s="77"/>
      <c r="X412" s="77"/>
      <c r="Y412" s="83" t="s">
        <v>3333</v>
      </c>
      <c r="Z412" s="122"/>
      <c r="AA412" s="48"/>
      <c r="AB412" s="49"/>
      <c r="AC412" s="48"/>
      <c r="AD412" s="49"/>
      <c r="AE412" s="48"/>
      <c r="AF412" s="49"/>
      <c r="AG412" s="48"/>
      <c r="AH412" s="49"/>
      <c r="AI412" s="48"/>
    </row>
    <row r="413" spans="1:35" ht="15">
      <c r="A413" s="63" t="s">
        <v>795</v>
      </c>
      <c r="B413" s="63" t="s">
        <v>202</v>
      </c>
      <c r="C413" s="64"/>
      <c r="D413" s="65"/>
      <c r="E413" s="66"/>
      <c r="F413" s="67"/>
      <c r="G413" s="64"/>
      <c r="H413" s="68"/>
      <c r="I413" s="69"/>
      <c r="J413" s="69"/>
      <c r="K413" s="34"/>
      <c r="L413" s="75">
        <v>413</v>
      </c>
      <c r="M413" s="75"/>
      <c r="N413" s="71"/>
      <c r="O413" s="77" t="s">
        <v>214</v>
      </c>
      <c r="P413" s="79">
        <v>43640.587592592594</v>
      </c>
      <c r="Q413" s="77" t="s">
        <v>1225</v>
      </c>
      <c r="R413" s="77"/>
      <c r="S413" s="77"/>
      <c r="T413" s="77"/>
      <c r="U413" s="79">
        <v>43640.587592592594</v>
      </c>
      <c r="V413" s="80" t="s">
        <v>2194</v>
      </c>
      <c r="W413" s="77"/>
      <c r="X413" s="77"/>
      <c r="Y413" s="83" t="s">
        <v>3334</v>
      </c>
      <c r="Z413" s="122"/>
      <c r="AA413" s="48"/>
      <c r="AB413" s="49"/>
      <c r="AC413" s="48"/>
      <c r="AD413" s="49"/>
      <c r="AE413" s="48"/>
      <c r="AF413" s="49"/>
      <c r="AG413" s="48"/>
      <c r="AH413" s="49"/>
      <c r="AI413" s="48"/>
    </row>
    <row r="414" spans="1:35" ht="15">
      <c r="A414" s="63" t="s">
        <v>796</v>
      </c>
      <c r="B414" s="63" t="s">
        <v>202</v>
      </c>
      <c r="C414" s="64"/>
      <c r="D414" s="65"/>
      <c r="E414" s="66"/>
      <c r="F414" s="67"/>
      <c r="G414" s="64"/>
      <c r="H414" s="68"/>
      <c r="I414" s="69"/>
      <c r="J414" s="69"/>
      <c r="K414" s="34"/>
      <c r="L414" s="75">
        <v>414</v>
      </c>
      <c r="M414" s="75"/>
      <c r="N414" s="71"/>
      <c r="O414" s="77" t="s">
        <v>214</v>
      </c>
      <c r="P414" s="79">
        <v>43640.59869212963</v>
      </c>
      <c r="Q414" s="77" t="s">
        <v>1226</v>
      </c>
      <c r="R414" s="77"/>
      <c r="S414" s="77"/>
      <c r="T414" s="77"/>
      <c r="U414" s="79">
        <v>43640.59869212963</v>
      </c>
      <c r="V414" s="80" t="s">
        <v>2195</v>
      </c>
      <c r="W414" s="77"/>
      <c r="X414" s="77"/>
      <c r="Y414" s="83" t="s">
        <v>3335</v>
      </c>
      <c r="Z414" s="122"/>
      <c r="AA414" s="48"/>
      <c r="AB414" s="49"/>
      <c r="AC414" s="48"/>
      <c r="AD414" s="49"/>
      <c r="AE414" s="48"/>
      <c r="AF414" s="49"/>
      <c r="AG414" s="48"/>
      <c r="AH414" s="49"/>
      <c r="AI414" s="48"/>
    </row>
    <row r="415" spans="1:35" ht="15">
      <c r="A415" s="63" t="s">
        <v>196</v>
      </c>
      <c r="B415" s="63" t="s">
        <v>199</v>
      </c>
      <c r="C415" s="64"/>
      <c r="D415" s="65"/>
      <c r="E415" s="66"/>
      <c r="F415" s="67"/>
      <c r="G415" s="64"/>
      <c r="H415" s="68"/>
      <c r="I415" s="69"/>
      <c r="J415" s="69"/>
      <c r="K415" s="34"/>
      <c r="L415" s="75">
        <v>415</v>
      </c>
      <c r="M415" s="75"/>
      <c r="N415" s="71"/>
      <c r="O415" s="77" t="s">
        <v>214</v>
      </c>
      <c r="P415" s="79">
        <v>43640.5931712963</v>
      </c>
      <c r="Q415" s="77" t="s">
        <v>220</v>
      </c>
      <c r="R415" s="80" t="s">
        <v>224</v>
      </c>
      <c r="S415" s="77" t="s">
        <v>225</v>
      </c>
      <c r="T415" s="77"/>
      <c r="U415" s="79">
        <v>43640.5931712963</v>
      </c>
      <c r="V415" s="80" t="s">
        <v>233</v>
      </c>
      <c r="W415" s="77"/>
      <c r="X415" s="77"/>
      <c r="Y415" s="83" t="s">
        <v>240</v>
      </c>
      <c r="Z415" s="123" t="s">
        <v>241</v>
      </c>
      <c r="AA415" s="48"/>
      <c r="AB415" s="49"/>
      <c r="AC415" s="48"/>
      <c r="AD415" s="49"/>
      <c r="AE415" s="48"/>
      <c r="AF415" s="49"/>
      <c r="AG415" s="48"/>
      <c r="AH415" s="49"/>
      <c r="AI415" s="48"/>
    </row>
    <row r="416" spans="1:35" ht="15">
      <c r="A416" s="63" t="s">
        <v>197</v>
      </c>
      <c r="B416" s="63" t="s">
        <v>199</v>
      </c>
      <c r="C416" s="64"/>
      <c r="D416" s="65"/>
      <c r="E416" s="66"/>
      <c r="F416" s="67"/>
      <c r="G416" s="64"/>
      <c r="H416" s="68"/>
      <c r="I416" s="69"/>
      <c r="J416" s="69"/>
      <c r="K416" s="34"/>
      <c r="L416" s="75">
        <v>416</v>
      </c>
      <c r="M416" s="75"/>
      <c r="N416" s="71"/>
      <c r="O416" s="77" t="s">
        <v>214</v>
      </c>
      <c r="P416" s="79">
        <v>43640.591898148145</v>
      </c>
      <c r="Q416" s="77" t="s">
        <v>221</v>
      </c>
      <c r="R416" s="77"/>
      <c r="S416" s="77"/>
      <c r="T416" s="77"/>
      <c r="U416" s="79">
        <v>43640.591898148145</v>
      </c>
      <c r="V416" s="80" t="s">
        <v>234</v>
      </c>
      <c r="W416" s="77"/>
      <c r="X416" s="77"/>
      <c r="Y416" s="83" t="s">
        <v>241</v>
      </c>
      <c r="Z416" s="123" t="s">
        <v>239</v>
      </c>
      <c r="AA416" s="48"/>
      <c r="AB416" s="49"/>
      <c r="AC416" s="48"/>
      <c r="AD416" s="49"/>
      <c r="AE416" s="48"/>
      <c r="AF416" s="49"/>
      <c r="AG416" s="48"/>
      <c r="AH416" s="49"/>
      <c r="AI416" s="48"/>
    </row>
    <row r="417" spans="1:35" ht="15">
      <c r="A417" s="63" t="s">
        <v>197</v>
      </c>
      <c r="B417" s="63" t="s">
        <v>199</v>
      </c>
      <c r="C417" s="64"/>
      <c r="D417" s="65"/>
      <c r="E417" s="66"/>
      <c r="F417" s="67"/>
      <c r="G417" s="64"/>
      <c r="H417" s="68"/>
      <c r="I417" s="69"/>
      <c r="J417" s="69"/>
      <c r="K417" s="34"/>
      <c r="L417" s="75">
        <v>417</v>
      </c>
      <c r="M417" s="75"/>
      <c r="N417" s="71"/>
      <c r="O417" s="77" t="s">
        <v>214</v>
      </c>
      <c r="P417" s="79">
        <v>43640.6134375</v>
      </c>
      <c r="Q417" s="77" t="s">
        <v>222</v>
      </c>
      <c r="R417" s="77"/>
      <c r="S417" s="77"/>
      <c r="T417" s="77"/>
      <c r="U417" s="79">
        <v>43640.6134375</v>
      </c>
      <c r="V417" s="80" t="s">
        <v>235</v>
      </c>
      <c r="W417" s="77"/>
      <c r="X417" s="77"/>
      <c r="Y417" s="83" t="s">
        <v>242</v>
      </c>
      <c r="Z417" s="123" t="s">
        <v>240</v>
      </c>
      <c r="AA417" s="48"/>
      <c r="AB417" s="49"/>
      <c r="AC417" s="48"/>
      <c r="AD417" s="49"/>
      <c r="AE417" s="48"/>
      <c r="AF417" s="49"/>
      <c r="AG417" s="48"/>
      <c r="AH417" s="49"/>
      <c r="AI417" s="48"/>
    </row>
    <row r="418" spans="1:35" ht="15">
      <c r="A418" s="63" t="s">
        <v>196</v>
      </c>
      <c r="B418" s="63" t="s">
        <v>211</v>
      </c>
      <c r="C418" s="64"/>
      <c r="D418" s="65"/>
      <c r="E418" s="66"/>
      <c r="F418" s="67"/>
      <c r="G418" s="64"/>
      <c r="H418" s="68"/>
      <c r="I418" s="69"/>
      <c r="J418" s="69"/>
      <c r="K418" s="34"/>
      <c r="L418" s="75">
        <v>418</v>
      </c>
      <c r="M418" s="75"/>
      <c r="N418" s="71"/>
      <c r="O418" s="77" t="s">
        <v>214</v>
      </c>
      <c r="P418" s="79">
        <v>43640.589953703704</v>
      </c>
      <c r="Q418" s="77" t="s">
        <v>219</v>
      </c>
      <c r="R418" s="80" t="s">
        <v>223</v>
      </c>
      <c r="S418" s="77" t="s">
        <v>225</v>
      </c>
      <c r="T418" s="77"/>
      <c r="U418" s="79">
        <v>43640.589953703704</v>
      </c>
      <c r="V418" s="80" t="s">
        <v>232</v>
      </c>
      <c r="W418" s="77"/>
      <c r="X418" s="77"/>
      <c r="Y418" s="83" t="s">
        <v>239</v>
      </c>
      <c r="Z418" s="123" t="s">
        <v>246</v>
      </c>
      <c r="AA418" s="48"/>
      <c r="AB418" s="49"/>
      <c r="AC418" s="48"/>
      <c r="AD418" s="49"/>
      <c r="AE418" s="48"/>
      <c r="AF418" s="49"/>
      <c r="AG418" s="48"/>
      <c r="AH418" s="49"/>
      <c r="AI418" s="48"/>
    </row>
    <row r="419" spans="1:35" ht="15">
      <c r="A419" s="63" t="s">
        <v>196</v>
      </c>
      <c r="B419" s="63" t="s">
        <v>211</v>
      </c>
      <c r="C419" s="64"/>
      <c r="D419" s="65"/>
      <c r="E419" s="66"/>
      <c r="F419" s="67"/>
      <c r="G419" s="64"/>
      <c r="H419" s="68"/>
      <c r="I419" s="69"/>
      <c r="J419" s="69"/>
      <c r="K419" s="34"/>
      <c r="L419" s="75">
        <v>419</v>
      </c>
      <c r="M419" s="75"/>
      <c r="N419" s="71"/>
      <c r="O419" s="77" t="s">
        <v>214</v>
      </c>
      <c r="P419" s="79">
        <v>43640.5931712963</v>
      </c>
      <c r="Q419" s="77" t="s">
        <v>220</v>
      </c>
      <c r="R419" s="80" t="s">
        <v>224</v>
      </c>
      <c r="S419" s="77" t="s">
        <v>225</v>
      </c>
      <c r="T419" s="77"/>
      <c r="U419" s="79">
        <v>43640.5931712963</v>
      </c>
      <c r="V419" s="80" t="s">
        <v>233</v>
      </c>
      <c r="W419" s="77"/>
      <c r="X419" s="77"/>
      <c r="Y419" s="83" t="s">
        <v>240</v>
      </c>
      <c r="Z419" s="123" t="s">
        <v>241</v>
      </c>
      <c r="AA419" s="48"/>
      <c r="AB419" s="49"/>
      <c r="AC419" s="48"/>
      <c r="AD419" s="49"/>
      <c r="AE419" s="48"/>
      <c r="AF419" s="49"/>
      <c r="AG419" s="48"/>
      <c r="AH419" s="49"/>
      <c r="AI419" s="48"/>
    </row>
    <row r="420" spans="1:35" ht="15">
      <c r="A420" s="63" t="s">
        <v>197</v>
      </c>
      <c r="B420" s="63" t="s">
        <v>211</v>
      </c>
      <c r="C420" s="64"/>
      <c r="D420" s="65"/>
      <c r="E420" s="66"/>
      <c r="F420" s="67"/>
      <c r="G420" s="64"/>
      <c r="H420" s="68"/>
      <c r="I420" s="69"/>
      <c r="J420" s="69"/>
      <c r="K420" s="34"/>
      <c r="L420" s="75">
        <v>420</v>
      </c>
      <c r="M420" s="75"/>
      <c r="N420" s="71"/>
      <c r="O420" s="77" t="s">
        <v>214</v>
      </c>
      <c r="P420" s="79">
        <v>43640.591898148145</v>
      </c>
      <c r="Q420" s="77" t="s">
        <v>221</v>
      </c>
      <c r="R420" s="77"/>
      <c r="S420" s="77"/>
      <c r="T420" s="77"/>
      <c r="U420" s="79">
        <v>43640.591898148145</v>
      </c>
      <c r="V420" s="80" t="s">
        <v>234</v>
      </c>
      <c r="W420" s="77"/>
      <c r="X420" s="77"/>
      <c r="Y420" s="83" t="s">
        <v>241</v>
      </c>
      <c r="Z420" s="123" t="s">
        <v>239</v>
      </c>
      <c r="AA420" s="48"/>
      <c r="AB420" s="49"/>
      <c r="AC420" s="48"/>
      <c r="AD420" s="49"/>
      <c r="AE420" s="48"/>
      <c r="AF420" s="49"/>
      <c r="AG420" s="48"/>
      <c r="AH420" s="49"/>
      <c r="AI420" s="48"/>
    </row>
    <row r="421" spans="1:35" ht="15">
      <c r="A421" s="63" t="s">
        <v>197</v>
      </c>
      <c r="B421" s="63" t="s">
        <v>211</v>
      </c>
      <c r="C421" s="64"/>
      <c r="D421" s="65"/>
      <c r="E421" s="66"/>
      <c r="F421" s="67"/>
      <c r="G421" s="64"/>
      <c r="H421" s="68"/>
      <c r="I421" s="69"/>
      <c r="J421" s="69"/>
      <c r="K421" s="34"/>
      <c r="L421" s="75">
        <v>421</v>
      </c>
      <c r="M421" s="75"/>
      <c r="N421" s="71"/>
      <c r="O421" s="77" t="s">
        <v>214</v>
      </c>
      <c r="P421" s="79">
        <v>43640.6134375</v>
      </c>
      <c r="Q421" s="77" t="s">
        <v>222</v>
      </c>
      <c r="R421" s="77"/>
      <c r="S421" s="77"/>
      <c r="T421" s="77"/>
      <c r="U421" s="79">
        <v>43640.6134375</v>
      </c>
      <c r="V421" s="80" t="s">
        <v>235</v>
      </c>
      <c r="W421" s="77"/>
      <c r="X421" s="77"/>
      <c r="Y421" s="83" t="s">
        <v>242</v>
      </c>
      <c r="Z421" s="123" t="s">
        <v>240</v>
      </c>
      <c r="AA421" s="48"/>
      <c r="AB421" s="49"/>
      <c r="AC421" s="48"/>
      <c r="AD421" s="49"/>
      <c r="AE421" s="48"/>
      <c r="AF421" s="49"/>
      <c r="AG421" s="48"/>
      <c r="AH421" s="49"/>
      <c r="AI421" s="48"/>
    </row>
    <row r="422" spans="1:35" ht="15">
      <c r="A422" s="63" t="s">
        <v>196</v>
      </c>
      <c r="B422" s="63" t="s">
        <v>202</v>
      </c>
      <c r="C422" s="64"/>
      <c r="D422" s="65"/>
      <c r="E422" s="66"/>
      <c r="F422" s="67"/>
      <c r="G422" s="64"/>
      <c r="H422" s="68"/>
      <c r="I422" s="69"/>
      <c r="J422" s="69"/>
      <c r="K422" s="34"/>
      <c r="L422" s="75">
        <v>422</v>
      </c>
      <c r="M422" s="75"/>
      <c r="N422" s="71"/>
      <c r="O422" s="77" t="s">
        <v>214</v>
      </c>
      <c r="P422" s="79">
        <v>43640.589953703704</v>
      </c>
      <c r="Q422" s="77" t="s">
        <v>219</v>
      </c>
      <c r="R422" s="80" t="s">
        <v>223</v>
      </c>
      <c r="S422" s="77" t="s">
        <v>225</v>
      </c>
      <c r="T422" s="77"/>
      <c r="U422" s="79">
        <v>43640.589953703704</v>
      </c>
      <c r="V422" s="80" t="s">
        <v>232</v>
      </c>
      <c r="W422" s="77"/>
      <c r="X422" s="77"/>
      <c r="Y422" s="83" t="s">
        <v>239</v>
      </c>
      <c r="Z422" s="123" t="s">
        <v>246</v>
      </c>
      <c r="AA422" s="48"/>
      <c r="AB422" s="49"/>
      <c r="AC422" s="48"/>
      <c r="AD422" s="49"/>
      <c r="AE422" s="48"/>
      <c r="AF422" s="49"/>
      <c r="AG422" s="48"/>
      <c r="AH422" s="49"/>
      <c r="AI422" s="48"/>
    </row>
    <row r="423" spans="1:35" ht="15">
      <c r="A423" s="63" t="s">
        <v>196</v>
      </c>
      <c r="B423" s="63" t="s">
        <v>197</v>
      </c>
      <c r="C423" s="64"/>
      <c r="D423" s="65"/>
      <c r="E423" s="66"/>
      <c r="F423" s="67"/>
      <c r="G423" s="64"/>
      <c r="H423" s="68"/>
      <c r="I423" s="69"/>
      <c r="J423" s="69"/>
      <c r="K423" s="34"/>
      <c r="L423" s="75">
        <v>423</v>
      </c>
      <c r="M423" s="75"/>
      <c r="N423" s="71"/>
      <c r="O423" s="77" t="s">
        <v>215</v>
      </c>
      <c r="P423" s="79">
        <v>43640.589953703704</v>
      </c>
      <c r="Q423" s="77" t="s">
        <v>219</v>
      </c>
      <c r="R423" s="80" t="s">
        <v>223</v>
      </c>
      <c r="S423" s="77" t="s">
        <v>225</v>
      </c>
      <c r="T423" s="77"/>
      <c r="U423" s="79">
        <v>43640.589953703704</v>
      </c>
      <c r="V423" s="80" t="s">
        <v>232</v>
      </c>
      <c r="W423" s="77"/>
      <c r="X423" s="77"/>
      <c r="Y423" s="83" t="s">
        <v>239</v>
      </c>
      <c r="Z423" s="123" t="s">
        <v>246</v>
      </c>
      <c r="AA423" s="48"/>
      <c r="AB423" s="49"/>
      <c r="AC423" s="48"/>
      <c r="AD423" s="49"/>
      <c r="AE423" s="48"/>
      <c r="AF423" s="49"/>
      <c r="AG423" s="48"/>
      <c r="AH423" s="49"/>
      <c r="AI423" s="48"/>
    </row>
    <row r="424" spans="1:35" ht="15">
      <c r="A424" s="63" t="s">
        <v>196</v>
      </c>
      <c r="B424" s="63" t="s">
        <v>202</v>
      </c>
      <c r="C424" s="64"/>
      <c r="D424" s="65"/>
      <c r="E424" s="66"/>
      <c r="F424" s="67"/>
      <c r="G424" s="64"/>
      <c r="H424" s="68"/>
      <c r="I424" s="69"/>
      <c r="J424" s="69"/>
      <c r="K424" s="34"/>
      <c r="L424" s="75">
        <v>424</v>
      </c>
      <c r="M424" s="75"/>
      <c r="N424" s="71"/>
      <c r="O424" s="77" t="s">
        <v>214</v>
      </c>
      <c r="P424" s="79">
        <v>43640.5931712963</v>
      </c>
      <c r="Q424" s="77" t="s">
        <v>220</v>
      </c>
      <c r="R424" s="80" t="s">
        <v>224</v>
      </c>
      <c r="S424" s="77" t="s">
        <v>225</v>
      </c>
      <c r="T424" s="77"/>
      <c r="U424" s="79">
        <v>43640.5931712963</v>
      </c>
      <c r="V424" s="80" t="s">
        <v>233</v>
      </c>
      <c r="W424" s="77"/>
      <c r="X424" s="77"/>
      <c r="Y424" s="83" t="s">
        <v>240</v>
      </c>
      <c r="Z424" s="123" t="s">
        <v>241</v>
      </c>
      <c r="AA424" s="48"/>
      <c r="AB424" s="49"/>
      <c r="AC424" s="48"/>
      <c r="AD424" s="49"/>
      <c r="AE424" s="48"/>
      <c r="AF424" s="49"/>
      <c r="AG424" s="48"/>
      <c r="AH424" s="49"/>
      <c r="AI424" s="48"/>
    </row>
    <row r="425" spans="1:35" ht="15">
      <c r="A425" s="63" t="s">
        <v>196</v>
      </c>
      <c r="B425" s="63" t="s">
        <v>197</v>
      </c>
      <c r="C425" s="64"/>
      <c r="D425" s="65"/>
      <c r="E425" s="66"/>
      <c r="F425" s="67"/>
      <c r="G425" s="64"/>
      <c r="H425" s="68"/>
      <c r="I425" s="69"/>
      <c r="J425" s="69"/>
      <c r="K425" s="34"/>
      <c r="L425" s="75">
        <v>425</v>
      </c>
      <c r="M425" s="75"/>
      <c r="N425" s="71"/>
      <c r="O425" s="77" t="s">
        <v>215</v>
      </c>
      <c r="P425" s="79">
        <v>43640.5931712963</v>
      </c>
      <c r="Q425" s="77" t="s">
        <v>220</v>
      </c>
      <c r="R425" s="80" t="s">
        <v>224</v>
      </c>
      <c r="S425" s="77" t="s">
        <v>225</v>
      </c>
      <c r="T425" s="77"/>
      <c r="U425" s="79">
        <v>43640.5931712963</v>
      </c>
      <c r="V425" s="80" t="s">
        <v>233</v>
      </c>
      <c r="W425" s="77"/>
      <c r="X425" s="77"/>
      <c r="Y425" s="83" t="s">
        <v>240</v>
      </c>
      <c r="Z425" s="123" t="s">
        <v>241</v>
      </c>
      <c r="AA425" s="48"/>
      <c r="AB425" s="49"/>
      <c r="AC425" s="48"/>
      <c r="AD425" s="49"/>
      <c r="AE425" s="48"/>
      <c r="AF425" s="49"/>
      <c r="AG425" s="48"/>
      <c r="AH425" s="49"/>
      <c r="AI425" s="48"/>
    </row>
    <row r="426" spans="1:35" ht="15">
      <c r="A426" s="63" t="s">
        <v>197</v>
      </c>
      <c r="B426" s="63" t="s">
        <v>196</v>
      </c>
      <c r="C426" s="64"/>
      <c r="D426" s="65"/>
      <c r="E426" s="66"/>
      <c r="F426" s="67"/>
      <c r="G426" s="64"/>
      <c r="H426" s="68"/>
      <c r="I426" s="69"/>
      <c r="J426" s="69"/>
      <c r="K426" s="34"/>
      <c r="L426" s="75">
        <v>426</v>
      </c>
      <c r="M426" s="75"/>
      <c r="N426" s="71"/>
      <c r="O426" s="77" t="s">
        <v>215</v>
      </c>
      <c r="P426" s="79">
        <v>43640.591898148145</v>
      </c>
      <c r="Q426" s="77" t="s">
        <v>221</v>
      </c>
      <c r="R426" s="77"/>
      <c r="S426" s="77"/>
      <c r="T426" s="77"/>
      <c r="U426" s="79">
        <v>43640.591898148145</v>
      </c>
      <c r="V426" s="80" t="s">
        <v>234</v>
      </c>
      <c r="W426" s="77"/>
      <c r="X426" s="77"/>
      <c r="Y426" s="83" t="s">
        <v>241</v>
      </c>
      <c r="Z426" s="123" t="s">
        <v>239</v>
      </c>
      <c r="AA426" s="48"/>
      <c r="AB426" s="49"/>
      <c r="AC426" s="48"/>
      <c r="AD426" s="49"/>
      <c r="AE426" s="48"/>
      <c r="AF426" s="49"/>
      <c r="AG426" s="48"/>
      <c r="AH426" s="49"/>
      <c r="AI426" s="48"/>
    </row>
    <row r="427" spans="1:35" ht="15">
      <c r="A427" s="63" t="s">
        <v>197</v>
      </c>
      <c r="B427" s="63" t="s">
        <v>196</v>
      </c>
      <c r="C427" s="64"/>
      <c r="D427" s="65"/>
      <c r="E427" s="66"/>
      <c r="F427" s="67"/>
      <c r="G427" s="64"/>
      <c r="H427" s="68"/>
      <c r="I427" s="69"/>
      <c r="J427" s="69"/>
      <c r="K427" s="34"/>
      <c r="L427" s="75">
        <v>427</v>
      </c>
      <c r="M427" s="75"/>
      <c r="N427" s="71"/>
      <c r="O427" s="77" t="s">
        <v>215</v>
      </c>
      <c r="P427" s="79">
        <v>43640.6134375</v>
      </c>
      <c r="Q427" s="77" t="s">
        <v>222</v>
      </c>
      <c r="R427" s="77"/>
      <c r="S427" s="77"/>
      <c r="T427" s="77"/>
      <c r="U427" s="79">
        <v>43640.6134375</v>
      </c>
      <c r="V427" s="80" t="s">
        <v>235</v>
      </c>
      <c r="W427" s="77"/>
      <c r="X427" s="77"/>
      <c r="Y427" s="83" t="s">
        <v>242</v>
      </c>
      <c r="Z427" s="123" t="s">
        <v>240</v>
      </c>
      <c r="AA427" s="48"/>
      <c r="AB427" s="49"/>
      <c r="AC427" s="48"/>
      <c r="AD427" s="49"/>
      <c r="AE427" s="48"/>
      <c r="AF427" s="49"/>
      <c r="AG427" s="48"/>
      <c r="AH427" s="49"/>
      <c r="AI427" s="48"/>
    </row>
    <row r="428" spans="1:35" ht="15">
      <c r="A428" s="63" t="s">
        <v>197</v>
      </c>
      <c r="B428" s="63" t="s">
        <v>202</v>
      </c>
      <c r="C428" s="64"/>
      <c r="D428" s="65"/>
      <c r="E428" s="66"/>
      <c r="F428" s="67"/>
      <c r="G428" s="64"/>
      <c r="H428" s="68"/>
      <c r="I428" s="69"/>
      <c r="J428" s="69"/>
      <c r="K428" s="34"/>
      <c r="L428" s="75">
        <v>428</v>
      </c>
      <c r="M428" s="75"/>
      <c r="N428" s="71"/>
      <c r="O428" s="77" t="s">
        <v>214</v>
      </c>
      <c r="P428" s="79">
        <v>43640.591898148145</v>
      </c>
      <c r="Q428" s="77" t="s">
        <v>221</v>
      </c>
      <c r="R428" s="77"/>
      <c r="S428" s="77"/>
      <c r="T428" s="77"/>
      <c r="U428" s="79">
        <v>43640.591898148145</v>
      </c>
      <c r="V428" s="80" t="s">
        <v>234</v>
      </c>
      <c r="W428" s="77"/>
      <c r="X428" s="77"/>
      <c r="Y428" s="83" t="s">
        <v>241</v>
      </c>
      <c r="Z428" s="123" t="s">
        <v>239</v>
      </c>
      <c r="AA428" s="48"/>
      <c r="AB428" s="49"/>
      <c r="AC428" s="48"/>
      <c r="AD428" s="49"/>
      <c r="AE428" s="48"/>
      <c r="AF428" s="49"/>
      <c r="AG428" s="48"/>
      <c r="AH428" s="49"/>
      <c r="AI428" s="48"/>
    </row>
    <row r="429" spans="1:35" ht="15">
      <c r="A429" s="63" t="s">
        <v>197</v>
      </c>
      <c r="B429" s="63" t="s">
        <v>202</v>
      </c>
      <c r="C429" s="64"/>
      <c r="D429" s="65"/>
      <c r="E429" s="66"/>
      <c r="F429" s="67"/>
      <c r="G429" s="64"/>
      <c r="H429" s="68"/>
      <c r="I429" s="69"/>
      <c r="J429" s="69"/>
      <c r="K429" s="34"/>
      <c r="L429" s="75">
        <v>429</v>
      </c>
      <c r="M429" s="75"/>
      <c r="N429" s="71"/>
      <c r="O429" s="77" t="s">
        <v>214</v>
      </c>
      <c r="P429" s="79">
        <v>43640.6134375</v>
      </c>
      <c r="Q429" s="77" t="s">
        <v>222</v>
      </c>
      <c r="R429" s="77"/>
      <c r="S429" s="77"/>
      <c r="T429" s="77"/>
      <c r="U429" s="79">
        <v>43640.6134375</v>
      </c>
      <c r="V429" s="80" t="s">
        <v>235</v>
      </c>
      <c r="W429" s="77"/>
      <c r="X429" s="77"/>
      <c r="Y429" s="83" t="s">
        <v>242</v>
      </c>
      <c r="Z429" s="123" t="s">
        <v>240</v>
      </c>
      <c r="AA429" s="48"/>
      <c r="AB429" s="49"/>
      <c r="AC429" s="48"/>
      <c r="AD429" s="49"/>
      <c r="AE429" s="48"/>
      <c r="AF429" s="49"/>
      <c r="AG429" s="48"/>
      <c r="AH429" s="49"/>
      <c r="AI429" s="48"/>
    </row>
    <row r="430" spans="1:35" ht="15">
      <c r="A430" s="63" t="s">
        <v>797</v>
      </c>
      <c r="B430" s="63" t="s">
        <v>202</v>
      </c>
      <c r="C430" s="64"/>
      <c r="D430" s="65"/>
      <c r="E430" s="66"/>
      <c r="F430" s="67"/>
      <c r="G430" s="64"/>
      <c r="H430" s="68"/>
      <c r="I430" s="69"/>
      <c r="J430" s="69"/>
      <c r="K430" s="34"/>
      <c r="L430" s="75">
        <v>430</v>
      </c>
      <c r="M430" s="75"/>
      <c r="N430" s="71"/>
      <c r="O430" s="77" t="s">
        <v>214</v>
      </c>
      <c r="P430" s="79">
        <v>43640.67802083334</v>
      </c>
      <c r="Q430" s="77" t="s">
        <v>1227</v>
      </c>
      <c r="R430" s="77"/>
      <c r="S430" s="77"/>
      <c r="T430" s="77"/>
      <c r="U430" s="79">
        <v>43640.67802083334</v>
      </c>
      <c r="V430" s="80" t="s">
        <v>2196</v>
      </c>
      <c r="W430" s="77"/>
      <c r="X430" s="77"/>
      <c r="Y430" s="83" t="s">
        <v>3336</v>
      </c>
      <c r="Z430" s="122"/>
      <c r="AA430" s="48"/>
      <c r="AB430" s="49"/>
      <c r="AC430" s="48"/>
      <c r="AD430" s="49"/>
      <c r="AE430" s="48"/>
      <c r="AF430" s="49"/>
      <c r="AG430" s="48"/>
      <c r="AH430" s="49"/>
      <c r="AI430" s="48"/>
    </row>
    <row r="431" spans="1:35" ht="15">
      <c r="A431" s="63" t="s">
        <v>798</v>
      </c>
      <c r="B431" s="63" t="s">
        <v>202</v>
      </c>
      <c r="C431" s="64"/>
      <c r="D431" s="65"/>
      <c r="E431" s="66"/>
      <c r="F431" s="67"/>
      <c r="G431" s="64"/>
      <c r="H431" s="68"/>
      <c r="I431" s="69"/>
      <c r="J431" s="69"/>
      <c r="K431" s="34"/>
      <c r="L431" s="75">
        <v>431</v>
      </c>
      <c r="M431" s="75"/>
      <c r="N431" s="71"/>
      <c r="O431" s="77" t="s">
        <v>214</v>
      </c>
      <c r="P431" s="79">
        <v>43633.66185185185</v>
      </c>
      <c r="Q431" s="77" t="s">
        <v>1228</v>
      </c>
      <c r="R431" s="77"/>
      <c r="S431" s="77"/>
      <c r="T431" s="77"/>
      <c r="U431" s="79">
        <v>43633.66185185185</v>
      </c>
      <c r="V431" s="80" t="s">
        <v>2197</v>
      </c>
      <c r="W431" s="77"/>
      <c r="X431" s="77"/>
      <c r="Y431" s="83" t="s">
        <v>3337</v>
      </c>
      <c r="Z431" s="122"/>
      <c r="AA431" s="48"/>
      <c r="AB431" s="49"/>
      <c r="AC431" s="48"/>
      <c r="AD431" s="49"/>
      <c r="AE431" s="48"/>
      <c r="AF431" s="49"/>
      <c r="AG431" s="48"/>
      <c r="AH431" s="49"/>
      <c r="AI431" s="48"/>
    </row>
    <row r="432" spans="1:35" ht="15">
      <c r="A432" s="63" t="s">
        <v>798</v>
      </c>
      <c r="B432" s="63" t="s">
        <v>202</v>
      </c>
      <c r="C432" s="64"/>
      <c r="D432" s="65"/>
      <c r="E432" s="66"/>
      <c r="F432" s="67"/>
      <c r="G432" s="64"/>
      <c r="H432" s="68"/>
      <c r="I432" s="69"/>
      <c r="J432" s="69"/>
      <c r="K432" s="34"/>
      <c r="L432" s="75">
        <v>432</v>
      </c>
      <c r="M432" s="75"/>
      <c r="N432" s="71"/>
      <c r="O432" s="77" t="s">
        <v>214</v>
      </c>
      <c r="P432" s="79">
        <v>43634.62467592592</v>
      </c>
      <c r="Q432" s="77" t="s">
        <v>1229</v>
      </c>
      <c r="R432" s="77"/>
      <c r="S432" s="77"/>
      <c r="T432" s="77"/>
      <c r="U432" s="79">
        <v>43634.62467592592</v>
      </c>
      <c r="V432" s="80" t="s">
        <v>2198</v>
      </c>
      <c r="W432" s="77"/>
      <c r="X432" s="77"/>
      <c r="Y432" s="83" t="s">
        <v>3338</v>
      </c>
      <c r="Z432" s="122"/>
      <c r="AA432" s="48"/>
      <c r="AB432" s="49"/>
      <c r="AC432" s="48"/>
      <c r="AD432" s="49"/>
      <c r="AE432" s="48"/>
      <c r="AF432" s="49"/>
      <c r="AG432" s="48"/>
      <c r="AH432" s="49"/>
      <c r="AI432" s="48"/>
    </row>
    <row r="433" spans="1:35" ht="15">
      <c r="A433" s="63" t="s">
        <v>798</v>
      </c>
      <c r="B433" s="63" t="s">
        <v>202</v>
      </c>
      <c r="C433" s="64"/>
      <c r="D433" s="65"/>
      <c r="E433" s="66"/>
      <c r="F433" s="67"/>
      <c r="G433" s="64"/>
      <c r="H433" s="68"/>
      <c r="I433" s="69"/>
      <c r="J433" s="69"/>
      <c r="K433" s="34"/>
      <c r="L433" s="75">
        <v>433</v>
      </c>
      <c r="M433" s="75"/>
      <c r="N433" s="71"/>
      <c r="O433" s="77" t="s">
        <v>214</v>
      </c>
      <c r="P433" s="79">
        <v>43637.57292824074</v>
      </c>
      <c r="Q433" s="77" t="s">
        <v>1229</v>
      </c>
      <c r="R433" s="77"/>
      <c r="S433" s="77"/>
      <c r="T433" s="77"/>
      <c r="U433" s="79">
        <v>43637.57292824074</v>
      </c>
      <c r="V433" s="80" t="s">
        <v>2199</v>
      </c>
      <c r="W433" s="77"/>
      <c r="X433" s="77"/>
      <c r="Y433" s="83" t="s">
        <v>3339</v>
      </c>
      <c r="Z433" s="122"/>
      <c r="AA433" s="48"/>
      <c r="AB433" s="49"/>
      <c r="AC433" s="48"/>
      <c r="AD433" s="49"/>
      <c r="AE433" s="48"/>
      <c r="AF433" s="49"/>
      <c r="AG433" s="48"/>
      <c r="AH433" s="49"/>
      <c r="AI433" s="48"/>
    </row>
    <row r="434" spans="1:35" ht="15">
      <c r="A434" s="63" t="s">
        <v>798</v>
      </c>
      <c r="B434" s="63" t="s">
        <v>202</v>
      </c>
      <c r="C434" s="64"/>
      <c r="D434" s="65"/>
      <c r="E434" s="66"/>
      <c r="F434" s="67"/>
      <c r="G434" s="64"/>
      <c r="H434" s="68"/>
      <c r="I434" s="69"/>
      <c r="J434" s="69"/>
      <c r="K434" s="34"/>
      <c r="L434" s="75">
        <v>434</v>
      </c>
      <c r="M434" s="75"/>
      <c r="N434" s="71"/>
      <c r="O434" s="77" t="s">
        <v>214</v>
      </c>
      <c r="P434" s="79">
        <v>43637.57293981482</v>
      </c>
      <c r="Q434" s="77" t="s">
        <v>1230</v>
      </c>
      <c r="R434" s="77"/>
      <c r="S434" s="77"/>
      <c r="T434" s="77"/>
      <c r="U434" s="79">
        <v>43637.57293981482</v>
      </c>
      <c r="V434" s="80" t="s">
        <v>2200</v>
      </c>
      <c r="W434" s="77"/>
      <c r="X434" s="77"/>
      <c r="Y434" s="83" t="s">
        <v>3340</v>
      </c>
      <c r="Z434" s="122"/>
      <c r="AA434" s="48"/>
      <c r="AB434" s="49"/>
      <c r="AC434" s="48"/>
      <c r="AD434" s="49"/>
      <c r="AE434" s="48"/>
      <c r="AF434" s="49"/>
      <c r="AG434" s="48"/>
      <c r="AH434" s="49"/>
      <c r="AI434" s="48"/>
    </row>
    <row r="435" spans="1:35" ht="15">
      <c r="A435" s="63" t="s">
        <v>798</v>
      </c>
      <c r="B435" s="63" t="s">
        <v>202</v>
      </c>
      <c r="C435" s="64"/>
      <c r="D435" s="65"/>
      <c r="E435" s="66"/>
      <c r="F435" s="67"/>
      <c r="G435" s="64"/>
      <c r="H435" s="68"/>
      <c r="I435" s="69"/>
      <c r="J435" s="69"/>
      <c r="K435" s="34"/>
      <c r="L435" s="75">
        <v>435</v>
      </c>
      <c r="M435" s="75"/>
      <c r="N435" s="71"/>
      <c r="O435" s="77" t="s">
        <v>214</v>
      </c>
      <c r="P435" s="79">
        <v>43640.681539351855</v>
      </c>
      <c r="Q435" s="77" t="s">
        <v>1231</v>
      </c>
      <c r="R435" s="77"/>
      <c r="S435" s="77"/>
      <c r="T435" s="77"/>
      <c r="U435" s="79">
        <v>43640.681539351855</v>
      </c>
      <c r="V435" s="80" t="s">
        <v>2201</v>
      </c>
      <c r="W435" s="77"/>
      <c r="X435" s="77"/>
      <c r="Y435" s="83" t="s">
        <v>3341</v>
      </c>
      <c r="Z435" s="122"/>
      <c r="AA435" s="48"/>
      <c r="AB435" s="49"/>
      <c r="AC435" s="48"/>
      <c r="AD435" s="49"/>
      <c r="AE435" s="48"/>
      <c r="AF435" s="49"/>
      <c r="AG435" s="48"/>
      <c r="AH435" s="49"/>
      <c r="AI435" s="48"/>
    </row>
    <row r="436" spans="1:35" ht="15">
      <c r="A436" s="63" t="s">
        <v>799</v>
      </c>
      <c r="B436" s="63" t="s">
        <v>202</v>
      </c>
      <c r="C436" s="64"/>
      <c r="D436" s="65"/>
      <c r="E436" s="66"/>
      <c r="F436" s="67"/>
      <c r="G436" s="64"/>
      <c r="H436" s="68"/>
      <c r="I436" s="69"/>
      <c r="J436" s="69"/>
      <c r="K436" s="34"/>
      <c r="L436" s="75">
        <v>436</v>
      </c>
      <c r="M436" s="75"/>
      <c r="N436" s="71"/>
      <c r="O436" s="77" t="s">
        <v>214</v>
      </c>
      <c r="P436" s="79">
        <v>43633.778657407405</v>
      </c>
      <c r="Q436" s="77" t="s">
        <v>1232</v>
      </c>
      <c r="R436" s="77"/>
      <c r="S436" s="77"/>
      <c r="T436" s="77"/>
      <c r="U436" s="79">
        <v>43633.778657407405</v>
      </c>
      <c r="V436" s="80" t="s">
        <v>2202</v>
      </c>
      <c r="W436" s="77"/>
      <c r="X436" s="77"/>
      <c r="Y436" s="83" t="s">
        <v>3342</v>
      </c>
      <c r="Z436" s="122"/>
      <c r="AA436" s="48"/>
      <c r="AB436" s="49"/>
      <c r="AC436" s="48"/>
      <c r="AD436" s="49"/>
      <c r="AE436" s="48"/>
      <c r="AF436" s="49"/>
      <c r="AG436" s="48"/>
      <c r="AH436" s="49"/>
      <c r="AI436" s="48"/>
    </row>
    <row r="437" spans="1:35" ht="15">
      <c r="A437" s="63" t="s">
        <v>799</v>
      </c>
      <c r="B437" s="63" t="s">
        <v>202</v>
      </c>
      <c r="C437" s="64"/>
      <c r="D437" s="65"/>
      <c r="E437" s="66"/>
      <c r="F437" s="67"/>
      <c r="G437" s="64"/>
      <c r="H437" s="68"/>
      <c r="I437" s="69"/>
      <c r="J437" s="69"/>
      <c r="K437" s="34"/>
      <c r="L437" s="75">
        <v>437</v>
      </c>
      <c r="M437" s="75"/>
      <c r="N437" s="71"/>
      <c r="O437" s="77" t="s">
        <v>214</v>
      </c>
      <c r="P437" s="79">
        <v>43634.876863425925</v>
      </c>
      <c r="Q437" s="77" t="s">
        <v>1233</v>
      </c>
      <c r="R437" s="77"/>
      <c r="S437" s="77"/>
      <c r="T437" s="77"/>
      <c r="U437" s="79">
        <v>43634.876863425925</v>
      </c>
      <c r="V437" s="80" t="s">
        <v>2203</v>
      </c>
      <c r="W437" s="77"/>
      <c r="X437" s="77"/>
      <c r="Y437" s="83" t="s">
        <v>3343</v>
      </c>
      <c r="Z437" s="122"/>
      <c r="AA437" s="48"/>
      <c r="AB437" s="49"/>
      <c r="AC437" s="48"/>
      <c r="AD437" s="49"/>
      <c r="AE437" s="48"/>
      <c r="AF437" s="49"/>
      <c r="AG437" s="48"/>
      <c r="AH437" s="49"/>
      <c r="AI437" s="48"/>
    </row>
    <row r="438" spans="1:35" ht="15">
      <c r="A438" s="63" t="s">
        <v>799</v>
      </c>
      <c r="B438" s="63" t="s">
        <v>202</v>
      </c>
      <c r="C438" s="64"/>
      <c r="D438" s="65"/>
      <c r="E438" s="66"/>
      <c r="F438" s="67"/>
      <c r="G438" s="64"/>
      <c r="H438" s="68"/>
      <c r="I438" s="69"/>
      <c r="J438" s="69"/>
      <c r="K438" s="34"/>
      <c r="L438" s="75">
        <v>438</v>
      </c>
      <c r="M438" s="75"/>
      <c r="N438" s="71"/>
      <c r="O438" s="77" t="s">
        <v>214</v>
      </c>
      <c r="P438" s="79">
        <v>43634.89357638889</v>
      </c>
      <c r="Q438" s="77" t="s">
        <v>1232</v>
      </c>
      <c r="R438" s="77"/>
      <c r="S438" s="77"/>
      <c r="T438" s="77"/>
      <c r="U438" s="79">
        <v>43634.89357638889</v>
      </c>
      <c r="V438" s="80" t="s">
        <v>2204</v>
      </c>
      <c r="W438" s="77"/>
      <c r="X438" s="77"/>
      <c r="Y438" s="83" t="s">
        <v>3344</v>
      </c>
      <c r="Z438" s="122"/>
      <c r="AA438" s="48"/>
      <c r="AB438" s="49"/>
      <c r="AC438" s="48"/>
      <c r="AD438" s="49"/>
      <c r="AE438" s="48"/>
      <c r="AF438" s="49"/>
      <c r="AG438" s="48"/>
      <c r="AH438" s="49"/>
      <c r="AI438" s="48"/>
    </row>
    <row r="439" spans="1:35" ht="15">
      <c r="A439" s="63" t="s">
        <v>799</v>
      </c>
      <c r="B439" s="63" t="s">
        <v>202</v>
      </c>
      <c r="C439" s="64"/>
      <c r="D439" s="65"/>
      <c r="E439" s="66"/>
      <c r="F439" s="67"/>
      <c r="G439" s="64"/>
      <c r="H439" s="68"/>
      <c r="I439" s="69"/>
      <c r="J439" s="69"/>
      <c r="K439" s="34"/>
      <c r="L439" s="75">
        <v>439</v>
      </c>
      <c r="M439" s="75"/>
      <c r="N439" s="71"/>
      <c r="O439" s="77" t="s">
        <v>214</v>
      </c>
      <c r="P439" s="79">
        <v>43635.881215277775</v>
      </c>
      <c r="Q439" s="77" t="s">
        <v>1234</v>
      </c>
      <c r="R439" s="77"/>
      <c r="S439" s="77"/>
      <c r="T439" s="77"/>
      <c r="U439" s="79">
        <v>43635.881215277775</v>
      </c>
      <c r="V439" s="80" t="s">
        <v>2205</v>
      </c>
      <c r="W439" s="77"/>
      <c r="X439" s="77"/>
      <c r="Y439" s="83" t="s">
        <v>3345</v>
      </c>
      <c r="Z439" s="122"/>
      <c r="AA439" s="48"/>
      <c r="AB439" s="49"/>
      <c r="AC439" s="48"/>
      <c r="AD439" s="49"/>
      <c r="AE439" s="48"/>
      <c r="AF439" s="49"/>
      <c r="AG439" s="48"/>
      <c r="AH439" s="49"/>
      <c r="AI439" s="48"/>
    </row>
    <row r="440" spans="1:35" ht="15">
      <c r="A440" s="63" t="s">
        <v>799</v>
      </c>
      <c r="B440" s="63" t="s">
        <v>202</v>
      </c>
      <c r="C440" s="64"/>
      <c r="D440" s="65"/>
      <c r="E440" s="66"/>
      <c r="F440" s="67"/>
      <c r="G440" s="64"/>
      <c r="H440" s="68"/>
      <c r="I440" s="69"/>
      <c r="J440" s="69"/>
      <c r="K440" s="34"/>
      <c r="L440" s="75">
        <v>440</v>
      </c>
      <c r="M440" s="75"/>
      <c r="N440" s="71"/>
      <c r="O440" s="77" t="s">
        <v>214</v>
      </c>
      <c r="P440" s="79">
        <v>43636.86138888889</v>
      </c>
      <c r="Q440" s="77" t="s">
        <v>1235</v>
      </c>
      <c r="R440" s="77"/>
      <c r="S440" s="77"/>
      <c r="T440" s="77"/>
      <c r="U440" s="79">
        <v>43636.86138888889</v>
      </c>
      <c r="V440" s="80" t="s">
        <v>2206</v>
      </c>
      <c r="W440" s="77"/>
      <c r="X440" s="77"/>
      <c r="Y440" s="83" t="s">
        <v>3346</v>
      </c>
      <c r="Z440" s="122"/>
      <c r="AA440" s="48"/>
      <c r="AB440" s="49"/>
      <c r="AC440" s="48"/>
      <c r="AD440" s="49"/>
      <c r="AE440" s="48"/>
      <c r="AF440" s="49"/>
      <c r="AG440" s="48"/>
      <c r="AH440" s="49"/>
      <c r="AI440" s="48"/>
    </row>
    <row r="441" spans="1:35" ht="15">
      <c r="A441" s="63" t="s">
        <v>799</v>
      </c>
      <c r="B441" s="63" t="s">
        <v>202</v>
      </c>
      <c r="C441" s="64"/>
      <c r="D441" s="65"/>
      <c r="E441" s="66"/>
      <c r="F441" s="67"/>
      <c r="G441" s="64"/>
      <c r="H441" s="68"/>
      <c r="I441" s="69"/>
      <c r="J441" s="69"/>
      <c r="K441" s="34"/>
      <c r="L441" s="75">
        <v>441</v>
      </c>
      <c r="M441" s="75"/>
      <c r="N441" s="71"/>
      <c r="O441" s="77" t="s">
        <v>214</v>
      </c>
      <c r="P441" s="79">
        <v>43639.849016203705</v>
      </c>
      <c r="Q441" s="77" t="s">
        <v>1232</v>
      </c>
      <c r="R441" s="77"/>
      <c r="S441" s="77"/>
      <c r="T441" s="77"/>
      <c r="U441" s="79">
        <v>43639.849016203705</v>
      </c>
      <c r="V441" s="80" t="s">
        <v>2207</v>
      </c>
      <c r="W441" s="77"/>
      <c r="X441" s="77"/>
      <c r="Y441" s="83" t="s">
        <v>3347</v>
      </c>
      <c r="Z441" s="122"/>
      <c r="AA441" s="48"/>
      <c r="AB441" s="49"/>
      <c r="AC441" s="48"/>
      <c r="AD441" s="49"/>
      <c r="AE441" s="48"/>
      <c r="AF441" s="49"/>
      <c r="AG441" s="48"/>
      <c r="AH441" s="49"/>
      <c r="AI441" s="48"/>
    </row>
    <row r="442" spans="1:35" ht="15">
      <c r="A442" s="63" t="s">
        <v>799</v>
      </c>
      <c r="B442" s="63" t="s">
        <v>202</v>
      </c>
      <c r="C442" s="64"/>
      <c r="D442" s="65"/>
      <c r="E442" s="66"/>
      <c r="F442" s="67"/>
      <c r="G442" s="64"/>
      <c r="H442" s="68"/>
      <c r="I442" s="69"/>
      <c r="J442" s="69"/>
      <c r="K442" s="34"/>
      <c r="L442" s="75">
        <v>442</v>
      </c>
      <c r="M442" s="75"/>
      <c r="N442" s="71"/>
      <c r="O442" s="77" t="s">
        <v>214</v>
      </c>
      <c r="P442" s="79">
        <v>43640.6871875</v>
      </c>
      <c r="Q442" s="77" t="s">
        <v>1232</v>
      </c>
      <c r="R442" s="77"/>
      <c r="S442" s="77"/>
      <c r="T442" s="77"/>
      <c r="U442" s="79">
        <v>43640.6871875</v>
      </c>
      <c r="V442" s="80" t="s">
        <v>2208</v>
      </c>
      <c r="W442" s="77"/>
      <c r="X442" s="77"/>
      <c r="Y442" s="83" t="s">
        <v>3348</v>
      </c>
      <c r="Z442" s="122"/>
      <c r="AA442" s="48"/>
      <c r="AB442" s="49"/>
      <c r="AC442" s="48"/>
      <c r="AD442" s="49"/>
      <c r="AE442" s="48"/>
      <c r="AF442" s="49"/>
      <c r="AG442" s="48"/>
      <c r="AH442" s="49"/>
      <c r="AI442" s="48"/>
    </row>
    <row r="443" spans="1:35" ht="15">
      <c r="A443" s="63" t="s">
        <v>800</v>
      </c>
      <c r="B443" s="63" t="s">
        <v>202</v>
      </c>
      <c r="C443" s="64"/>
      <c r="D443" s="65"/>
      <c r="E443" s="66"/>
      <c r="F443" s="67"/>
      <c r="G443" s="64"/>
      <c r="H443" s="68"/>
      <c r="I443" s="69"/>
      <c r="J443" s="69"/>
      <c r="K443" s="34"/>
      <c r="L443" s="75">
        <v>443</v>
      </c>
      <c r="M443" s="75"/>
      <c r="N443" s="71"/>
      <c r="O443" s="77" t="s">
        <v>214</v>
      </c>
      <c r="P443" s="79">
        <v>43636.65188657407</v>
      </c>
      <c r="Q443" s="77" t="s">
        <v>1236</v>
      </c>
      <c r="R443" s="77"/>
      <c r="S443" s="77"/>
      <c r="T443" s="77"/>
      <c r="U443" s="79">
        <v>43636.65188657407</v>
      </c>
      <c r="V443" s="80" t="s">
        <v>2209</v>
      </c>
      <c r="W443" s="77"/>
      <c r="X443" s="77"/>
      <c r="Y443" s="83" t="s">
        <v>3349</v>
      </c>
      <c r="Z443" s="122"/>
      <c r="AA443" s="48"/>
      <c r="AB443" s="49"/>
      <c r="AC443" s="48"/>
      <c r="AD443" s="49"/>
      <c r="AE443" s="48"/>
      <c r="AF443" s="49"/>
      <c r="AG443" s="48"/>
      <c r="AH443" s="49"/>
      <c r="AI443" s="48"/>
    </row>
    <row r="444" spans="1:35" ht="15">
      <c r="A444" s="63" t="s">
        <v>800</v>
      </c>
      <c r="B444" s="63" t="s">
        <v>202</v>
      </c>
      <c r="C444" s="64"/>
      <c r="D444" s="65"/>
      <c r="E444" s="66"/>
      <c r="F444" s="67"/>
      <c r="G444" s="64"/>
      <c r="H444" s="68"/>
      <c r="I444" s="69"/>
      <c r="J444" s="69"/>
      <c r="K444" s="34"/>
      <c r="L444" s="75">
        <v>444</v>
      </c>
      <c r="M444" s="75"/>
      <c r="N444" s="71"/>
      <c r="O444" s="77" t="s">
        <v>214</v>
      </c>
      <c r="P444" s="79">
        <v>43640.69143518519</v>
      </c>
      <c r="Q444" s="77" t="s">
        <v>985</v>
      </c>
      <c r="R444" s="77"/>
      <c r="S444" s="77"/>
      <c r="T444" s="77"/>
      <c r="U444" s="79">
        <v>43640.69143518519</v>
      </c>
      <c r="V444" s="80" t="s">
        <v>2210</v>
      </c>
      <c r="W444" s="77"/>
      <c r="X444" s="77"/>
      <c r="Y444" s="83" t="s">
        <v>3350</v>
      </c>
      <c r="Z444" s="122"/>
      <c r="AA444" s="48"/>
      <c r="AB444" s="49"/>
      <c r="AC444" s="48"/>
      <c r="AD444" s="49"/>
      <c r="AE444" s="48"/>
      <c r="AF444" s="49"/>
      <c r="AG444" s="48"/>
      <c r="AH444" s="49"/>
      <c r="AI444" s="48"/>
    </row>
    <row r="445" spans="1:35" ht="15">
      <c r="A445" s="63" t="s">
        <v>801</v>
      </c>
      <c r="B445" s="63" t="s">
        <v>202</v>
      </c>
      <c r="C445" s="64"/>
      <c r="D445" s="65"/>
      <c r="E445" s="66"/>
      <c r="F445" s="67"/>
      <c r="G445" s="64"/>
      <c r="H445" s="68"/>
      <c r="I445" s="69"/>
      <c r="J445" s="69"/>
      <c r="K445" s="34"/>
      <c r="L445" s="75">
        <v>445</v>
      </c>
      <c r="M445" s="75"/>
      <c r="N445" s="71"/>
      <c r="O445" s="77" t="s">
        <v>214</v>
      </c>
      <c r="P445" s="79">
        <v>43635.71292824074</v>
      </c>
      <c r="Q445" s="77" t="s">
        <v>1102</v>
      </c>
      <c r="R445" s="77"/>
      <c r="S445" s="77"/>
      <c r="T445" s="77"/>
      <c r="U445" s="79">
        <v>43635.71292824074</v>
      </c>
      <c r="V445" s="80" t="s">
        <v>2211</v>
      </c>
      <c r="W445" s="77"/>
      <c r="X445" s="77"/>
      <c r="Y445" s="83" t="s">
        <v>3351</v>
      </c>
      <c r="Z445" s="122"/>
      <c r="AA445" s="48"/>
      <c r="AB445" s="49"/>
      <c r="AC445" s="48"/>
      <c r="AD445" s="49"/>
      <c r="AE445" s="48"/>
      <c r="AF445" s="49"/>
      <c r="AG445" s="48"/>
      <c r="AH445" s="49"/>
      <c r="AI445" s="48"/>
    </row>
    <row r="446" spans="1:35" ht="15">
      <c r="A446" s="63" t="s">
        <v>801</v>
      </c>
      <c r="B446" s="63" t="s">
        <v>202</v>
      </c>
      <c r="C446" s="64"/>
      <c r="D446" s="65"/>
      <c r="E446" s="66"/>
      <c r="F446" s="67"/>
      <c r="G446" s="64"/>
      <c r="H446" s="68"/>
      <c r="I446" s="69"/>
      <c r="J446" s="69"/>
      <c r="K446" s="34"/>
      <c r="L446" s="75">
        <v>446</v>
      </c>
      <c r="M446" s="75"/>
      <c r="N446" s="71"/>
      <c r="O446" s="77" t="s">
        <v>214</v>
      </c>
      <c r="P446" s="79">
        <v>43640.700578703705</v>
      </c>
      <c r="Q446" s="77" t="s">
        <v>1237</v>
      </c>
      <c r="R446" s="77"/>
      <c r="S446" s="77"/>
      <c r="T446" s="77"/>
      <c r="U446" s="79">
        <v>43640.700578703705</v>
      </c>
      <c r="V446" s="80" t="s">
        <v>2212</v>
      </c>
      <c r="W446" s="77"/>
      <c r="X446" s="77"/>
      <c r="Y446" s="83" t="s">
        <v>3352</v>
      </c>
      <c r="Z446" s="122"/>
      <c r="AA446" s="48"/>
      <c r="AB446" s="49"/>
      <c r="AC446" s="48"/>
      <c r="AD446" s="49"/>
      <c r="AE446" s="48"/>
      <c r="AF446" s="49"/>
      <c r="AG446" s="48"/>
      <c r="AH446" s="49"/>
      <c r="AI446" s="48"/>
    </row>
    <row r="447" spans="1:35" ht="15">
      <c r="A447" s="63" t="s">
        <v>802</v>
      </c>
      <c r="B447" s="63" t="s">
        <v>202</v>
      </c>
      <c r="C447" s="64"/>
      <c r="D447" s="65"/>
      <c r="E447" s="66"/>
      <c r="F447" s="67"/>
      <c r="G447" s="64"/>
      <c r="H447" s="68"/>
      <c r="I447" s="69"/>
      <c r="J447" s="69"/>
      <c r="K447" s="34"/>
      <c r="L447" s="75">
        <v>447</v>
      </c>
      <c r="M447" s="75"/>
      <c r="N447" s="71"/>
      <c r="O447" s="77" t="s">
        <v>214</v>
      </c>
      <c r="P447" s="79">
        <v>43640.704421296294</v>
      </c>
      <c r="Q447" s="77" t="s">
        <v>1238</v>
      </c>
      <c r="R447" s="77"/>
      <c r="S447" s="77"/>
      <c r="T447" s="77" t="s">
        <v>1866</v>
      </c>
      <c r="U447" s="79">
        <v>43640.704421296294</v>
      </c>
      <c r="V447" s="80" t="s">
        <v>2213</v>
      </c>
      <c r="W447" s="77"/>
      <c r="X447" s="77"/>
      <c r="Y447" s="83" t="s">
        <v>3353</v>
      </c>
      <c r="Z447" s="122"/>
      <c r="AA447" s="48"/>
      <c r="AB447" s="49"/>
      <c r="AC447" s="48"/>
      <c r="AD447" s="49"/>
      <c r="AE447" s="48"/>
      <c r="AF447" s="49"/>
      <c r="AG447" s="48"/>
      <c r="AH447" s="49"/>
      <c r="AI447" s="48"/>
    </row>
    <row r="448" spans="1:35" ht="15">
      <c r="A448" s="63" t="s">
        <v>803</v>
      </c>
      <c r="B448" s="63" t="s">
        <v>202</v>
      </c>
      <c r="C448" s="64"/>
      <c r="D448" s="65"/>
      <c r="E448" s="66"/>
      <c r="F448" s="67"/>
      <c r="G448" s="64"/>
      <c r="H448" s="68"/>
      <c r="I448" s="69"/>
      <c r="J448" s="69"/>
      <c r="K448" s="34"/>
      <c r="L448" s="75">
        <v>448</v>
      </c>
      <c r="M448" s="75"/>
      <c r="N448" s="71"/>
      <c r="O448" s="77" t="s">
        <v>214</v>
      </c>
      <c r="P448" s="79">
        <v>43640.715219907404</v>
      </c>
      <c r="Q448" s="77" t="s">
        <v>1239</v>
      </c>
      <c r="R448" s="77"/>
      <c r="S448" s="77"/>
      <c r="T448" s="77"/>
      <c r="U448" s="79">
        <v>43640.715219907404</v>
      </c>
      <c r="V448" s="80" t="s">
        <v>2214</v>
      </c>
      <c r="W448" s="77"/>
      <c r="X448" s="77"/>
      <c r="Y448" s="83" t="s">
        <v>3354</v>
      </c>
      <c r="Z448" s="122"/>
      <c r="AA448" s="48"/>
      <c r="AB448" s="49"/>
      <c r="AC448" s="48"/>
      <c r="AD448" s="49"/>
      <c r="AE448" s="48"/>
      <c r="AF448" s="49"/>
      <c r="AG448" s="48"/>
      <c r="AH448" s="49"/>
      <c r="AI448" s="48"/>
    </row>
    <row r="449" spans="1:35" ht="15">
      <c r="A449" s="63" t="s">
        <v>804</v>
      </c>
      <c r="B449" s="63" t="s">
        <v>202</v>
      </c>
      <c r="C449" s="64"/>
      <c r="D449" s="65"/>
      <c r="E449" s="66"/>
      <c r="F449" s="67"/>
      <c r="G449" s="64"/>
      <c r="H449" s="68"/>
      <c r="I449" s="69"/>
      <c r="J449" s="69"/>
      <c r="K449" s="34"/>
      <c r="L449" s="75">
        <v>449</v>
      </c>
      <c r="M449" s="75"/>
      <c r="N449" s="71"/>
      <c r="O449" s="77" t="s">
        <v>214</v>
      </c>
      <c r="P449" s="79">
        <v>43633.55028935185</v>
      </c>
      <c r="Q449" s="77" t="s">
        <v>1240</v>
      </c>
      <c r="R449" s="77"/>
      <c r="S449" s="77"/>
      <c r="T449" s="77"/>
      <c r="U449" s="79">
        <v>43633.55028935185</v>
      </c>
      <c r="V449" s="80" t="s">
        <v>2215</v>
      </c>
      <c r="W449" s="77"/>
      <c r="X449" s="77"/>
      <c r="Y449" s="83" t="s">
        <v>3355</v>
      </c>
      <c r="Z449" s="122"/>
      <c r="AA449" s="48"/>
      <c r="AB449" s="49"/>
      <c r="AC449" s="48"/>
      <c r="AD449" s="49"/>
      <c r="AE449" s="48"/>
      <c r="AF449" s="49"/>
      <c r="AG449" s="48"/>
      <c r="AH449" s="49"/>
      <c r="AI449" s="48"/>
    </row>
    <row r="450" spans="1:35" ht="15">
      <c r="A450" s="63" t="s">
        <v>804</v>
      </c>
      <c r="B450" s="63" t="s">
        <v>202</v>
      </c>
      <c r="C450" s="64"/>
      <c r="D450" s="65"/>
      <c r="E450" s="66"/>
      <c r="F450" s="67"/>
      <c r="G450" s="64"/>
      <c r="H450" s="68"/>
      <c r="I450" s="69"/>
      <c r="J450" s="69"/>
      <c r="K450" s="34"/>
      <c r="L450" s="75">
        <v>450</v>
      </c>
      <c r="M450" s="75"/>
      <c r="N450" s="71"/>
      <c r="O450" s="77" t="s">
        <v>214</v>
      </c>
      <c r="P450" s="79">
        <v>43640.72880787037</v>
      </c>
      <c r="Q450" s="77" t="s">
        <v>1240</v>
      </c>
      <c r="R450" s="77"/>
      <c r="S450" s="77"/>
      <c r="T450" s="77"/>
      <c r="U450" s="79">
        <v>43640.72880787037</v>
      </c>
      <c r="V450" s="80" t="s">
        <v>2216</v>
      </c>
      <c r="W450" s="77"/>
      <c r="X450" s="77"/>
      <c r="Y450" s="83" t="s">
        <v>3356</v>
      </c>
      <c r="Z450" s="122"/>
      <c r="AA450" s="48"/>
      <c r="AB450" s="49"/>
      <c r="AC450" s="48"/>
      <c r="AD450" s="49"/>
      <c r="AE450" s="48"/>
      <c r="AF450" s="49"/>
      <c r="AG450" s="48"/>
      <c r="AH450" s="49"/>
      <c r="AI450" s="48"/>
    </row>
    <row r="451" spans="1:35" ht="15">
      <c r="A451" s="63" t="s">
        <v>805</v>
      </c>
      <c r="B451" s="63" t="s">
        <v>202</v>
      </c>
      <c r="C451" s="64"/>
      <c r="D451" s="65"/>
      <c r="E451" s="66"/>
      <c r="F451" s="67"/>
      <c r="G451" s="64"/>
      <c r="H451" s="68"/>
      <c r="I451" s="69"/>
      <c r="J451" s="69"/>
      <c r="K451" s="34"/>
      <c r="L451" s="75">
        <v>451</v>
      </c>
      <c r="M451" s="75"/>
      <c r="N451" s="71"/>
      <c r="O451" s="77" t="s">
        <v>214</v>
      </c>
      <c r="P451" s="79">
        <v>43640.76603009259</v>
      </c>
      <c r="Q451" s="77" t="s">
        <v>1241</v>
      </c>
      <c r="R451" s="77"/>
      <c r="S451" s="77"/>
      <c r="T451" s="77"/>
      <c r="U451" s="79">
        <v>43640.76603009259</v>
      </c>
      <c r="V451" s="80" t="s">
        <v>2217</v>
      </c>
      <c r="W451" s="77"/>
      <c r="X451" s="77"/>
      <c r="Y451" s="83" t="s">
        <v>3357</v>
      </c>
      <c r="Z451" s="122"/>
      <c r="AA451" s="48"/>
      <c r="AB451" s="49"/>
      <c r="AC451" s="48"/>
      <c r="AD451" s="49"/>
      <c r="AE451" s="48"/>
      <c r="AF451" s="49"/>
      <c r="AG451" s="48"/>
      <c r="AH451" s="49"/>
      <c r="AI451" s="48"/>
    </row>
    <row r="452" spans="1:35" ht="15">
      <c r="A452" s="63" t="s">
        <v>805</v>
      </c>
      <c r="B452" s="63" t="s">
        <v>202</v>
      </c>
      <c r="C452" s="64"/>
      <c r="D452" s="65"/>
      <c r="E452" s="66"/>
      <c r="F452" s="67"/>
      <c r="G452" s="64"/>
      <c r="H452" s="68"/>
      <c r="I452" s="69"/>
      <c r="J452" s="69"/>
      <c r="K452" s="34"/>
      <c r="L452" s="75">
        <v>452</v>
      </c>
      <c r="M452" s="75"/>
      <c r="N452" s="71"/>
      <c r="O452" s="77" t="s">
        <v>214</v>
      </c>
      <c r="P452" s="79">
        <v>43640.77065972222</v>
      </c>
      <c r="Q452" s="77" t="s">
        <v>1242</v>
      </c>
      <c r="R452" s="77"/>
      <c r="S452" s="77"/>
      <c r="T452" s="77"/>
      <c r="U452" s="79">
        <v>43640.77065972222</v>
      </c>
      <c r="V452" s="80" t="s">
        <v>2218</v>
      </c>
      <c r="W452" s="77"/>
      <c r="X452" s="77"/>
      <c r="Y452" s="83" t="s">
        <v>3358</v>
      </c>
      <c r="Z452" s="122"/>
      <c r="AA452" s="48"/>
      <c r="AB452" s="49"/>
      <c r="AC452" s="48"/>
      <c r="AD452" s="49"/>
      <c r="AE452" s="48"/>
      <c r="AF452" s="49"/>
      <c r="AG452" s="48"/>
      <c r="AH452" s="49"/>
      <c r="AI452" s="48"/>
    </row>
    <row r="453" spans="1:35" ht="15">
      <c r="A453" s="63" t="s">
        <v>806</v>
      </c>
      <c r="B453" s="63" t="s">
        <v>202</v>
      </c>
      <c r="C453" s="64"/>
      <c r="D453" s="65"/>
      <c r="E453" s="66"/>
      <c r="F453" s="67"/>
      <c r="G453" s="64"/>
      <c r="H453" s="68"/>
      <c r="I453" s="69"/>
      <c r="J453" s="69"/>
      <c r="K453" s="34"/>
      <c r="L453" s="75">
        <v>453</v>
      </c>
      <c r="M453" s="75"/>
      <c r="N453" s="71"/>
      <c r="O453" s="77" t="s">
        <v>214</v>
      </c>
      <c r="P453" s="79">
        <v>43640.772673611114</v>
      </c>
      <c r="Q453" s="77" t="s">
        <v>1243</v>
      </c>
      <c r="R453" s="77"/>
      <c r="S453" s="77"/>
      <c r="T453" s="77"/>
      <c r="U453" s="79">
        <v>43640.772673611114</v>
      </c>
      <c r="V453" s="80" t="s">
        <v>2219</v>
      </c>
      <c r="W453" s="77"/>
      <c r="X453" s="77"/>
      <c r="Y453" s="83" t="s">
        <v>3359</v>
      </c>
      <c r="Z453" s="122"/>
      <c r="AA453" s="48"/>
      <c r="AB453" s="49"/>
      <c r="AC453" s="48"/>
      <c r="AD453" s="49"/>
      <c r="AE453" s="48"/>
      <c r="AF453" s="49"/>
      <c r="AG453" s="48"/>
      <c r="AH453" s="49"/>
      <c r="AI453" s="48"/>
    </row>
    <row r="454" spans="1:35" ht="15">
      <c r="A454" s="63" t="s">
        <v>806</v>
      </c>
      <c r="B454" s="63" t="s">
        <v>202</v>
      </c>
      <c r="C454" s="64"/>
      <c r="D454" s="65"/>
      <c r="E454" s="66"/>
      <c r="F454" s="67"/>
      <c r="G454" s="64"/>
      <c r="H454" s="68"/>
      <c r="I454" s="69"/>
      <c r="J454" s="69"/>
      <c r="K454" s="34"/>
      <c r="L454" s="75">
        <v>454</v>
      </c>
      <c r="M454" s="75"/>
      <c r="N454" s="71"/>
      <c r="O454" s="77" t="s">
        <v>214</v>
      </c>
      <c r="P454" s="79">
        <v>43640.78126157408</v>
      </c>
      <c r="Q454" s="77" t="s">
        <v>1244</v>
      </c>
      <c r="R454" s="77"/>
      <c r="S454" s="77"/>
      <c r="T454" s="77"/>
      <c r="U454" s="79">
        <v>43640.78126157408</v>
      </c>
      <c r="V454" s="80" t="s">
        <v>2220</v>
      </c>
      <c r="W454" s="77"/>
      <c r="X454" s="77"/>
      <c r="Y454" s="83" t="s">
        <v>3360</v>
      </c>
      <c r="Z454" s="122"/>
      <c r="AA454" s="48"/>
      <c r="AB454" s="49"/>
      <c r="AC454" s="48"/>
      <c r="AD454" s="49"/>
      <c r="AE454" s="48"/>
      <c r="AF454" s="49"/>
      <c r="AG454" s="48"/>
      <c r="AH454" s="49"/>
      <c r="AI454" s="48"/>
    </row>
    <row r="455" spans="1:35" ht="15">
      <c r="A455" s="63" t="s">
        <v>807</v>
      </c>
      <c r="B455" s="63" t="s">
        <v>202</v>
      </c>
      <c r="C455" s="64"/>
      <c r="D455" s="65"/>
      <c r="E455" s="66"/>
      <c r="F455" s="67"/>
      <c r="G455" s="64"/>
      <c r="H455" s="68"/>
      <c r="I455" s="69"/>
      <c r="J455" s="69"/>
      <c r="K455" s="34"/>
      <c r="L455" s="75">
        <v>455</v>
      </c>
      <c r="M455" s="75"/>
      <c r="N455" s="71"/>
      <c r="O455" s="77" t="s">
        <v>214</v>
      </c>
      <c r="P455" s="79">
        <v>43640.763645833336</v>
      </c>
      <c r="Q455" s="77" t="s">
        <v>1245</v>
      </c>
      <c r="R455" s="77"/>
      <c r="S455" s="77"/>
      <c r="T455" s="77"/>
      <c r="U455" s="79">
        <v>43640.763645833336</v>
      </c>
      <c r="V455" s="80" t="s">
        <v>2221</v>
      </c>
      <c r="W455" s="77"/>
      <c r="X455" s="77"/>
      <c r="Y455" s="83" t="s">
        <v>3361</v>
      </c>
      <c r="Z455" s="123" t="s">
        <v>3363</v>
      </c>
      <c r="AA455" s="48"/>
      <c r="AB455" s="49"/>
      <c r="AC455" s="48"/>
      <c r="AD455" s="49"/>
      <c r="AE455" s="48"/>
      <c r="AF455" s="49"/>
      <c r="AG455" s="48"/>
      <c r="AH455" s="49"/>
      <c r="AI455" s="48"/>
    </row>
    <row r="456" spans="1:35" ht="15">
      <c r="A456" s="63" t="s">
        <v>807</v>
      </c>
      <c r="B456" s="63" t="s">
        <v>808</v>
      </c>
      <c r="C456" s="64"/>
      <c r="D456" s="65"/>
      <c r="E456" s="66"/>
      <c r="F456" s="67"/>
      <c r="G456" s="64"/>
      <c r="H456" s="68"/>
      <c r="I456" s="69"/>
      <c r="J456" s="69"/>
      <c r="K456" s="34"/>
      <c r="L456" s="75">
        <v>456</v>
      </c>
      <c r="M456" s="75"/>
      <c r="N456" s="71"/>
      <c r="O456" s="77" t="s">
        <v>215</v>
      </c>
      <c r="P456" s="79">
        <v>43640.763645833336</v>
      </c>
      <c r="Q456" s="77" t="s">
        <v>1245</v>
      </c>
      <c r="R456" s="77"/>
      <c r="S456" s="77"/>
      <c r="T456" s="77"/>
      <c r="U456" s="79">
        <v>43640.763645833336</v>
      </c>
      <c r="V456" s="80" t="s">
        <v>2221</v>
      </c>
      <c r="W456" s="77"/>
      <c r="X456" s="77"/>
      <c r="Y456" s="83" t="s">
        <v>3361</v>
      </c>
      <c r="Z456" s="123" t="s">
        <v>3363</v>
      </c>
      <c r="AA456" s="48"/>
      <c r="AB456" s="49"/>
      <c r="AC456" s="48"/>
      <c r="AD456" s="49"/>
      <c r="AE456" s="48"/>
      <c r="AF456" s="49"/>
      <c r="AG456" s="48"/>
      <c r="AH456" s="49"/>
      <c r="AI456" s="48"/>
    </row>
    <row r="457" spans="1:35" ht="15">
      <c r="A457" s="63" t="s">
        <v>807</v>
      </c>
      <c r="B457" s="63" t="s">
        <v>202</v>
      </c>
      <c r="C457" s="64"/>
      <c r="D457" s="65"/>
      <c r="E457" s="66"/>
      <c r="F457" s="67"/>
      <c r="G457" s="64"/>
      <c r="H457" s="68"/>
      <c r="I457" s="69"/>
      <c r="J457" s="69"/>
      <c r="K457" s="34"/>
      <c r="L457" s="75">
        <v>457</v>
      </c>
      <c r="M457" s="75"/>
      <c r="N457" s="71"/>
      <c r="O457" s="77" t="s">
        <v>214</v>
      </c>
      <c r="P457" s="79">
        <v>43640.77446759259</v>
      </c>
      <c r="Q457" s="77" t="s">
        <v>1246</v>
      </c>
      <c r="R457" s="77"/>
      <c r="S457" s="77"/>
      <c r="T457" s="77"/>
      <c r="U457" s="79">
        <v>43640.77446759259</v>
      </c>
      <c r="V457" s="80" t="s">
        <v>2222</v>
      </c>
      <c r="W457" s="77"/>
      <c r="X457" s="77"/>
      <c r="Y457" s="83" t="s">
        <v>3362</v>
      </c>
      <c r="Z457" s="123" t="s">
        <v>3364</v>
      </c>
      <c r="AA457" s="48"/>
      <c r="AB457" s="49"/>
      <c r="AC457" s="48"/>
      <c r="AD457" s="49"/>
      <c r="AE457" s="48"/>
      <c r="AF457" s="49"/>
      <c r="AG457" s="48"/>
      <c r="AH457" s="49"/>
      <c r="AI457" s="48"/>
    </row>
    <row r="458" spans="1:35" ht="15">
      <c r="A458" s="63" t="s">
        <v>807</v>
      </c>
      <c r="B458" s="63" t="s">
        <v>808</v>
      </c>
      <c r="C458" s="64"/>
      <c r="D458" s="65"/>
      <c r="E458" s="66"/>
      <c r="F458" s="67"/>
      <c r="G458" s="64"/>
      <c r="H458" s="68"/>
      <c r="I458" s="69"/>
      <c r="J458" s="69"/>
      <c r="K458" s="34"/>
      <c r="L458" s="75">
        <v>458</v>
      </c>
      <c r="M458" s="75"/>
      <c r="N458" s="71"/>
      <c r="O458" s="77" t="s">
        <v>215</v>
      </c>
      <c r="P458" s="79">
        <v>43640.77446759259</v>
      </c>
      <c r="Q458" s="77" t="s">
        <v>1246</v>
      </c>
      <c r="R458" s="77"/>
      <c r="S458" s="77"/>
      <c r="T458" s="77"/>
      <c r="U458" s="79">
        <v>43640.77446759259</v>
      </c>
      <c r="V458" s="80" t="s">
        <v>2222</v>
      </c>
      <c r="W458" s="77"/>
      <c r="X458" s="77"/>
      <c r="Y458" s="83" t="s">
        <v>3362</v>
      </c>
      <c r="Z458" s="123" t="s">
        <v>3364</v>
      </c>
      <c r="AA458" s="48"/>
      <c r="AB458" s="49"/>
      <c r="AC458" s="48"/>
      <c r="AD458" s="49"/>
      <c r="AE458" s="48"/>
      <c r="AF458" s="49"/>
      <c r="AG458" s="48"/>
      <c r="AH458" s="49"/>
      <c r="AI458" s="48"/>
    </row>
    <row r="459" spans="1:35" ht="15">
      <c r="A459" s="63" t="s">
        <v>808</v>
      </c>
      <c r="B459" s="63" t="s">
        <v>807</v>
      </c>
      <c r="C459" s="64"/>
      <c r="D459" s="65"/>
      <c r="E459" s="66"/>
      <c r="F459" s="67"/>
      <c r="G459" s="64"/>
      <c r="H459" s="68"/>
      <c r="I459" s="69"/>
      <c r="J459" s="69"/>
      <c r="K459" s="34"/>
      <c r="L459" s="75">
        <v>459</v>
      </c>
      <c r="M459" s="75"/>
      <c r="N459" s="71"/>
      <c r="O459" s="77" t="s">
        <v>215</v>
      </c>
      <c r="P459" s="79">
        <v>43640.7496875</v>
      </c>
      <c r="Q459" s="77" t="s">
        <v>1247</v>
      </c>
      <c r="R459" s="80" t="s">
        <v>1783</v>
      </c>
      <c r="S459" s="77" t="s">
        <v>225</v>
      </c>
      <c r="T459" s="77"/>
      <c r="U459" s="79">
        <v>43640.7496875</v>
      </c>
      <c r="V459" s="80" t="s">
        <v>2223</v>
      </c>
      <c r="W459" s="77"/>
      <c r="X459" s="77"/>
      <c r="Y459" s="83" t="s">
        <v>3363</v>
      </c>
      <c r="Z459" s="123" t="s">
        <v>4173</v>
      </c>
      <c r="AA459" s="48"/>
      <c r="AB459" s="49"/>
      <c r="AC459" s="48"/>
      <c r="AD459" s="49"/>
      <c r="AE459" s="48"/>
      <c r="AF459" s="49"/>
      <c r="AG459" s="48"/>
      <c r="AH459" s="49"/>
      <c r="AI459" s="48"/>
    </row>
    <row r="460" spans="1:35" ht="15">
      <c r="A460" s="63" t="s">
        <v>808</v>
      </c>
      <c r="B460" s="63" t="s">
        <v>807</v>
      </c>
      <c r="C460" s="64"/>
      <c r="D460" s="65"/>
      <c r="E460" s="66"/>
      <c r="F460" s="67"/>
      <c r="G460" s="64"/>
      <c r="H460" s="68"/>
      <c r="I460" s="69"/>
      <c r="J460" s="69"/>
      <c r="K460" s="34"/>
      <c r="L460" s="75">
        <v>460</v>
      </c>
      <c r="M460" s="75"/>
      <c r="N460" s="71"/>
      <c r="O460" s="77" t="s">
        <v>215</v>
      </c>
      <c r="P460" s="79">
        <v>43640.77361111111</v>
      </c>
      <c r="Q460" s="77" t="s">
        <v>1248</v>
      </c>
      <c r="R460" s="77"/>
      <c r="S460" s="77"/>
      <c r="T460" s="77"/>
      <c r="U460" s="79">
        <v>43640.77361111111</v>
      </c>
      <c r="V460" s="80" t="s">
        <v>2224</v>
      </c>
      <c r="W460" s="77"/>
      <c r="X460" s="77"/>
      <c r="Y460" s="83" t="s">
        <v>3364</v>
      </c>
      <c r="Z460" s="123" t="s">
        <v>3361</v>
      </c>
      <c r="AA460" s="48"/>
      <c r="AB460" s="49"/>
      <c r="AC460" s="48"/>
      <c r="AD460" s="49"/>
      <c r="AE460" s="48"/>
      <c r="AF460" s="49"/>
      <c r="AG460" s="48"/>
      <c r="AH460" s="49"/>
      <c r="AI460" s="48"/>
    </row>
    <row r="461" spans="1:35" ht="15">
      <c r="A461" s="63" t="s">
        <v>808</v>
      </c>
      <c r="B461" s="63" t="s">
        <v>807</v>
      </c>
      <c r="C461" s="64"/>
      <c r="D461" s="65"/>
      <c r="E461" s="66"/>
      <c r="F461" s="67"/>
      <c r="G461" s="64"/>
      <c r="H461" s="68"/>
      <c r="I461" s="69"/>
      <c r="J461" s="69"/>
      <c r="K461" s="34"/>
      <c r="L461" s="75">
        <v>461</v>
      </c>
      <c r="M461" s="75"/>
      <c r="N461" s="71"/>
      <c r="O461" s="77" t="s">
        <v>215</v>
      </c>
      <c r="P461" s="79">
        <v>43640.78841435185</v>
      </c>
      <c r="Q461" s="77" t="s">
        <v>1249</v>
      </c>
      <c r="R461" s="77"/>
      <c r="S461" s="77"/>
      <c r="T461" s="77"/>
      <c r="U461" s="79">
        <v>43640.78841435185</v>
      </c>
      <c r="V461" s="80" t="s">
        <v>2225</v>
      </c>
      <c r="W461" s="77"/>
      <c r="X461" s="77"/>
      <c r="Y461" s="83" t="s">
        <v>3365</v>
      </c>
      <c r="Z461" s="123" t="s">
        <v>3362</v>
      </c>
      <c r="AA461" s="48"/>
      <c r="AB461" s="49"/>
      <c r="AC461" s="48"/>
      <c r="AD461" s="49"/>
      <c r="AE461" s="48"/>
      <c r="AF461" s="49"/>
      <c r="AG461" s="48"/>
      <c r="AH461" s="49"/>
      <c r="AI461" s="48"/>
    </row>
    <row r="462" spans="1:35" ht="15">
      <c r="A462" s="63" t="s">
        <v>808</v>
      </c>
      <c r="B462" s="63" t="s">
        <v>202</v>
      </c>
      <c r="C462" s="64"/>
      <c r="D462" s="65"/>
      <c r="E462" s="66"/>
      <c r="F462" s="67"/>
      <c r="G462" s="64"/>
      <c r="H462" s="68"/>
      <c r="I462" s="69"/>
      <c r="J462" s="69"/>
      <c r="K462" s="34"/>
      <c r="L462" s="75">
        <v>462</v>
      </c>
      <c r="M462" s="75"/>
      <c r="N462" s="71"/>
      <c r="O462" s="77" t="s">
        <v>214</v>
      </c>
      <c r="P462" s="79">
        <v>43640.77361111111</v>
      </c>
      <c r="Q462" s="77" t="s">
        <v>1248</v>
      </c>
      <c r="R462" s="77"/>
      <c r="S462" s="77"/>
      <c r="T462" s="77"/>
      <c r="U462" s="79">
        <v>43640.77361111111</v>
      </c>
      <c r="V462" s="80" t="s">
        <v>2224</v>
      </c>
      <c r="W462" s="77"/>
      <c r="X462" s="77"/>
      <c r="Y462" s="83" t="s">
        <v>3364</v>
      </c>
      <c r="Z462" s="123" t="s">
        <v>3361</v>
      </c>
      <c r="AA462" s="48"/>
      <c r="AB462" s="49"/>
      <c r="AC462" s="48"/>
      <c r="AD462" s="49"/>
      <c r="AE462" s="48"/>
      <c r="AF462" s="49"/>
      <c r="AG462" s="48"/>
      <c r="AH462" s="49"/>
      <c r="AI462" s="48"/>
    </row>
    <row r="463" spans="1:35" ht="15">
      <c r="A463" s="63" t="s">
        <v>808</v>
      </c>
      <c r="B463" s="63" t="s">
        <v>202</v>
      </c>
      <c r="C463" s="64"/>
      <c r="D463" s="65"/>
      <c r="E463" s="66"/>
      <c r="F463" s="67"/>
      <c r="G463" s="64"/>
      <c r="H463" s="68"/>
      <c r="I463" s="69"/>
      <c r="J463" s="69"/>
      <c r="K463" s="34"/>
      <c r="L463" s="75">
        <v>463</v>
      </c>
      <c r="M463" s="75"/>
      <c r="N463" s="71"/>
      <c r="O463" s="77" t="s">
        <v>214</v>
      </c>
      <c r="P463" s="79">
        <v>43640.78841435185</v>
      </c>
      <c r="Q463" s="77" t="s">
        <v>1249</v>
      </c>
      <c r="R463" s="77"/>
      <c r="S463" s="77"/>
      <c r="T463" s="77"/>
      <c r="U463" s="79">
        <v>43640.78841435185</v>
      </c>
      <c r="V463" s="80" t="s">
        <v>2225</v>
      </c>
      <c r="W463" s="77"/>
      <c r="X463" s="77"/>
      <c r="Y463" s="83" t="s">
        <v>3365</v>
      </c>
      <c r="Z463" s="123" t="s">
        <v>3362</v>
      </c>
      <c r="AA463" s="48"/>
      <c r="AB463" s="49"/>
      <c r="AC463" s="48"/>
      <c r="AD463" s="49"/>
      <c r="AE463" s="48"/>
      <c r="AF463" s="49"/>
      <c r="AG463" s="48"/>
      <c r="AH463" s="49"/>
      <c r="AI463" s="48"/>
    </row>
    <row r="464" spans="1:35" ht="15">
      <c r="A464" s="63" t="s">
        <v>809</v>
      </c>
      <c r="B464" s="63" t="s">
        <v>202</v>
      </c>
      <c r="C464" s="64"/>
      <c r="D464" s="65"/>
      <c r="E464" s="66"/>
      <c r="F464" s="67"/>
      <c r="G464" s="64"/>
      <c r="H464" s="68"/>
      <c r="I464" s="69"/>
      <c r="J464" s="69"/>
      <c r="K464" s="34"/>
      <c r="L464" s="75">
        <v>464</v>
      </c>
      <c r="M464" s="75"/>
      <c r="N464" s="71"/>
      <c r="O464" s="77" t="s">
        <v>214</v>
      </c>
      <c r="P464" s="79">
        <v>43640.83483796296</v>
      </c>
      <c r="Q464" s="77" t="s">
        <v>1250</v>
      </c>
      <c r="R464" s="80" t="s">
        <v>1784</v>
      </c>
      <c r="S464" s="77" t="s">
        <v>225</v>
      </c>
      <c r="T464" s="77"/>
      <c r="U464" s="79">
        <v>43640.83483796296</v>
      </c>
      <c r="V464" s="80" t="s">
        <v>2226</v>
      </c>
      <c r="W464" s="77"/>
      <c r="X464" s="77"/>
      <c r="Y464" s="83" t="s">
        <v>3366</v>
      </c>
      <c r="Z464" s="122"/>
      <c r="AA464" s="48"/>
      <c r="AB464" s="49"/>
      <c r="AC464" s="48"/>
      <c r="AD464" s="49"/>
      <c r="AE464" s="48"/>
      <c r="AF464" s="49"/>
      <c r="AG464" s="48"/>
      <c r="AH464" s="49"/>
      <c r="AI464" s="48"/>
    </row>
    <row r="465" spans="1:35" ht="15">
      <c r="A465" s="63" t="s">
        <v>810</v>
      </c>
      <c r="B465" s="63" t="s">
        <v>202</v>
      </c>
      <c r="C465" s="64"/>
      <c r="D465" s="65"/>
      <c r="E465" s="66"/>
      <c r="F465" s="67"/>
      <c r="G465" s="64"/>
      <c r="H465" s="68"/>
      <c r="I465" s="69"/>
      <c r="J465" s="69"/>
      <c r="K465" s="34"/>
      <c r="L465" s="75">
        <v>465</v>
      </c>
      <c r="M465" s="75"/>
      <c r="N465" s="71"/>
      <c r="O465" s="77" t="s">
        <v>214</v>
      </c>
      <c r="P465" s="79">
        <v>43640.84092592593</v>
      </c>
      <c r="Q465" s="77" t="s">
        <v>1251</v>
      </c>
      <c r="R465" s="77"/>
      <c r="S465" s="77"/>
      <c r="T465" s="77"/>
      <c r="U465" s="79">
        <v>43640.84092592593</v>
      </c>
      <c r="V465" s="80" t="s">
        <v>2227</v>
      </c>
      <c r="W465" s="77"/>
      <c r="X465" s="77"/>
      <c r="Y465" s="83" t="s">
        <v>3367</v>
      </c>
      <c r="Z465" s="122"/>
      <c r="AA465" s="48"/>
      <c r="AB465" s="49"/>
      <c r="AC465" s="48"/>
      <c r="AD465" s="49"/>
      <c r="AE465" s="48"/>
      <c r="AF465" s="49"/>
      <c r="AG465" s="48"/>
      <c r="AH465" s="49"/>
      <c r="AI465" s="48"/>
    </row>
    <row r="466" spans="1:35" ht="15">
      <c r="A466" s="63" t="s">
        <v>811</v>
      </c>
      <c r="B466" s="63" t="s">
        <v>202</v>
      </c>
      <c r="C466" s="64"/>
      <c r="D466" s="65"/>
      <c r="E466" s="66"/>
      <c r="F466" s="67"/>
      <c r="G466" s="64"/>
      <c r="H466" s="68"/>
      <c r="I466" s="69"/>
      <c r="J466" s="69"/>
      <c r="K466" s="34"/>
      <c r="L466" s="75">
        <v>466</v>
      </c>
      <c r="M466" s="75"/>
      <c r="N466" s="71"/>
      <c r="O466" s="77" t="s">
        <v>214</v>
      </c>
      <c r="P466" s="79">
        <v>43640.87274305556</v>
      </c>
      <c r="Q466" s="77" t="s">
        <v>1252</v>
      </c>
      <c r="R466" s="77"/>
      <c r="S466" s="77"/>
      <c r="T466" s="77"/>
      <c r="U466" s="79">
        <v>43640.87274305556</v>
      </c>
      <c r="V466" s="80" t="s">
        <v>2228</v>
      </c>
      <c r="W466" s="77"/>
      <c r="X466" s="77"/>
      <c r="Y466" s="83" t="s">
        <v>3368</v>
      </c>
      <c r="Z466" s="122"/>
      <c r="AA466" s="48"/>
      <c r="AB466" s="49"/>
      <c r="AC466" s="48"/>
      <c r="AD466" s="49"/>
      <c r="AE466" s="48"/>
      <c r="AF466" s="49"/>
      <c r="AG466" s="48"/>
      <c r="AH466" s="49"/>
      <c r="AI466" s="48"/>
    </row>
    <row r="467" spans="1:35" ht="15">
      <c r="A467" s="63" t="s">
        <v>812</v>
      </c>
      <c r="B467" s="63" t="s">
        <v>202</v>
      </c>
      <c r="C467" s="64"/>
      <c r="D467" s="65"/>
      <c r="E467" s="66"/>
      <c r="F467" s="67"/>
      <c r="G467" s="64"/>
      <c r="H467" s="68"/>
      <c r="I467" s="69"/>
      <c r="J467" s="69"/>
      <c r="K467" s="34"/>
      <c r="L467" s="75">
        <v>467</v>
      </c>
      <c r="M467" s="75"/>
      <c r="N467" s="71"/>
      <c r="O467" s="77" t="s">
        <v>214</v>
      </c>
      <c r="P467" s="79">
        <v>43633.94194444444</v>
      </c>
      <c r="Q467" s="77" t="s">
        <v>1253</v>
      </c>
      <c r="R467" s="77"/>
      <c r="S467" s="77"/>
      <c r="T467" s="77"/>
      <c r="U467" s="79">
        <v>43633.94194444444</v>
      </c>
      <c r="V467" s="80" t="s">
        <v>2229</v>
      </c>
      <c r="W467" s="77"/>
      <c r="X467" s="77"/>
      <c r="Y467" s="83" t="s">
        <v>3369</v>
      </c>
      <c r="Z467" s="122"/>
      <c r="AA467" s="48"/>
      <c r="AB467" s="49"/>
      <c r="AC467" s="48"/>
      <c r="AD467" s="49"/>
      <c r="AE467" s="48"/>
      <c r="AF467" s="49"/>
      <c r="AG467" s="48"/>
      <c r="AH467" s="49"/>
      <c r="AI467" s="48"/>
    </row>
    <row r="468" spans="1:35" ht="15">
      <c r="A468" s="63" t="s">
        <v>812</v>
      </c>
      <c r="B468" s="63" t="s">
        <v>202</v>
      </c>
      <c r="C468" s="64"/>
      <c r="D468" s="65"/>
      <c r="E468" s="66"/>
      <c r="F468" s="67"/>
      <c r="G468" s="64"/>
      <c r="H468" s="68"/>
      <c r="I468" s="69"/>
      <c r="J468" s="69"/>
      <c r="K468" s="34"/>
      <c r="L468" s="75">
        <v>468</v>
      </c>
      <c r="M468" s="75"/>
      <c r="N468" s="71"/>
      <c r="O468" s="77" t="s">
        <v>214</v>
      </c>
      <c r="P468" s="79">
        <v>43634.91946759259</v>
      </c>
      <c r="Q468" s="77" t="s">
        <v>1253</v>
      </c>
      <c r="R468" s="77"/>
      <c r="S468" s="77"/>
      <c r="T468" s="77"/>
      <c r="U468" s="79">
        <v>43634.91946759259</v>
      </c>
      <c r="V468" s="80" t="s">
        <v>2230</v>
      </c>
      <c r="W468" s="77"/>
      <c r="X468" s="77"/>
      <c r="Y468" s="83" t="s">
        <v>3370</v>
      </c>
      <c r="Z468" s="122"/>
      <c r="AA468" s="48"/>
      <c r="AB468" s="49"/>
      <c r="AC468" s="48"/>
      <c r="AD468" s="49"/>
      <c r="AE468" s="48"/>
      <c r="AF468" s="49"/>
      <c r="AG468" s="48"/>
      <c r="AH468" s="49"/>
      <c r="AI468" s="48"/>
    </row>
    <row r="469" spans="1:35" ht="15">
      <c r="A469" s="63" t="s">
        <v>812</v>
      </c>
      <c r="B469" s="63" t="s">
        <v>202</v>
      </c>
      <c r="C469" s="64"/>
      <c r="D469" s="65"/>
      <c r="E469" s="66"/>
      <c r="F469" s="67"/>
      <c r="G469" s="64"/>
      <c r="H469" s="68"/>
      <c r="I469" s="69"/>
      <c r="J469" s="69"/>
      <c r="K469" s="34"/>
      <c r="L469" s="75">
        <v>469</v>
      </c>
      <c r="M469" s="75"/>
      <c r="N469" s="71"/>
      <c r="O469" s="77" t="s">
        <v>214</v>
      </c>
      <c r="P469" s="79">
        <v>43640.87375</v>
      </c>
      <c r="Q469" s="77" t="s">
        <v>1017</v>
      </c>
      <c r="R469" s="77"/>
      <c r="S469" s="77"/>
      <c r="T469" s="77"/>
      <c r="U469" s="79">
        <v>43640.87375</v>
      </c>
      <c r="V469" s="80" t="s">
        <v>2231</v>
      </c>
      <c r="W469" s="77"/>
      <c r="X469" s="77"/>
      <c r="Y469" s="83" t="s">
        <v>3371</v>
      </c>
      <c r="Z469" s="122"/>
      <c r="AA469" s="48"/>
      <c r="AB469" s="49"/>
      <c r="AC469" s="48"/>
      <c r="AD469" s="49"/>
      <c r="AE469" s="48"/>
      <c r="AF469" s="49"/>
      <c r="AG469" s="48"/>
      <c r="AH469" s="49"/>
      <c r="AI469" s="48"/>
    </row>
    <row r="470" spans="1:35" ht="15">
      <c r="A470" s="63" t="s">
        <v>813</v>
      </c>
      <c r="B470" s="63" t="s">
        <v>202</v>
      </c>
      <c r="C470" s="64"/>
      <c r="D470" s="65"/>
      <c r="E470" s="66"/>
      <c r="F470" s="67"/>
      <c r="G470" s="64"/>
      <c r="H470" s="68"/>
      <c r="I470" s="69"/>
      <c r="J470" s="69"/>
      <c r="K470" s="34"/>
      <c r="L470" s="75">
        <v>470</v>
      </c>
      <c r="M470" s="75"/>
      <c r="N470" s="71"/>
      <c r="O470" s="77" t="s">
        <v>214</v>
      </c>
      <c r="P470" s="79">
        <v>43638.66090277778</v>
      </c>
      <c r="Q470" s="77" t="s">
        <v>1254</v>
      </c>
      <c r="R470" s="80" t="s">
        <v>1785</v>
      </c>
      <c r="S470" s="77" t="s">
        <v>1843</v>
      </c>
      <c r="T470" s="77"/>
      <c r="U470" s="79">
        <v>43638.66090277778</v>
      </c>
      <c r="V470" s="80" t="s">
        <v>2232</v>
      </c>
      <c r="W470" s="77"/>
      <c r="X470" s="77"/>
      <c r="Y470" s="83" t="s">
        <v>3372</v>
      </c>
      <c r="Z470" s="122"/>
      <c r="AA470" s="48"/>
      <c r="AB470" s="49"/>
      <c r="AC470" s="48"/>
      <c r="AD470" s="49"/>
      <c r="AE470" s="48"/>
      <c r="AF470" s="49"/>
      <c r="AG470" s="48"/>
      <c r="AH470" s="49"/>
      <c r="AI470" s="48"/>
    </row>
    <row r="471" spans="1:35" ht="15">
      <c r="A471" s="63" t="s">
        <v>813</v>
      </c>
      <c r="B471" s="63" t="s">
        <v>202</v>
      </c>
      <c r="C471" s="64"/>
      <c r="D471" s="65"/>
      <c r="E471" s="66"/>
      <c r="F471" s="67"/>
      <c r="G471" s="64"/>
      <c r="H471" s="68"/>
      <c r="I471" s="69"/>
      <c r="J471" s="69"/>
      <c r="K471" s="34"/>
      <c r="L471" s="75">
        <v>471</v>
      </c>
      <c r="M471" s="75"/>
      <c r="N471" s="71"/>
      <c r="O471" s="77" t="s">
        <v>214</v>
      </c>
      <c r="P471" s="79">
        <v>43640.89344907407</v>
      </c>
      <c r="Q471" s="77" t="s">
        <v>1255</v>
      </c>
      <c r="R471" s="77"/>
      <c r="S471" s="77"/>
      <c r="T471" s="77"/>
      <c r="U471" s="79">
        <v>43640.89344907407</v>
      </c>
      <c r="V471" s="80" t="s">
        <v>2233</v>
      </c>
      <c r="W471" s="77"/>
      <c r="X471" s="77"/>
      <c r="Y471" s="83" t="s">
        <v>3373</v>
      </c>
      <c r="Z471" s="122"/>
      <c r="AA471" s="48"/>
      <c r="AB471" s="49"/>
      <c r="AC471" s="48"/>
      <c r="AD471" s="49"/>
      <c r="AE471" s="48"/>
      <c r="AF471" s="49"/>
      <c r="AG471" s="48"/>
      <c r="AH471" s="49"/>
      <c r="AI471" s="48"/>
    </row>
    <row r="472" spans="1:35" ht="15">
      <c r="A472" s="63" t="s">
        <v>813</v>
      </c>
      <c r="B472" s="63" t="s">
        <v>784</v>
      </c>
      <c r="C472" s="64"/>
      <c r="D472" s="65"/>
      <c r="E472" s="66"/>
      <c r="F472" s="67"/>
      <c r="G472" s="64"/>
      <c r="H472" s="68"/>
      <c r="I472" s="69"/>
      <c r="J472" s="69"/>
      <c r="K472" s="34"/>
      <c r="L472" s="75">
        <v>472</v>
      </c>
      <c r="M472" s="75"/>
      <c r="N472" s="71"/>
      <c r="O472" s="77" t="s">
        <v>214</v>
      </c>
      <c r="P472" s="79">
        <v>43640.89344907407</v>
      </c>
      <c r="Q472" s="77" t="s">
        <v>1255</v>
      </c>
      <c r="R472" s="77"/>
      <c r="S472" s="77"/>
      <c r="T472" s="77"/>
      <c r="U472" s="79">
        <v>43640.89344907407</v>
      </c>
      <c r="V472" s="80" t="s">
        <v>2233</v>
      </c>
      <c r="W472" s="77"/>
      <c r="X472" s="77"/>
      <c r="Y472" s="83" t="s">
        <v>3373</v>
      </c>
      <c r="Z472" s="122"/>
      <c r="AA472" s="48"/>
      <c r="AB472" s="49"/>
      <c r="AC472" s="48"/>
      <c r="AD472" s="49"/>
      <c r="AE472" s="48"/>
      <c r="AF472" s="49"/>
      <c r="AG472" s="48"/>
      <c r="AH472" s="49"/>
      <c r="AI472" s="48"/>
    </row>
    <row r="473" spans="1:35" ht="15">
      <c r="A473" s="63" t="s">
        <v>784</v>
      </c>
      <c r="B473" s="63" t="s">
        <v>202</v>
      </c>
      <c r="C473" s="64"/>
      <c r="D473" s="65"/>
      <c r="E473" s="66"/>
      <c r="F473" s="67"/>
      <c r="G473" s="64"/>
      <c r="H473" s="68"/>
      <c r="I473" s="69"/>
      <c r="J473" s="69"/>
      <c r="K473" s="34"/>
      <c r="L473" s="75">
        <v>473</v>
      </c>
      <c r="M473" s="75"/>
      <c r="N473" s="71"/>
      <c r="O473" s="77" t="s">
        <v>214</v>
      </c>
      <c r="P473" s="79">
        <v>43634.34260416667</v>
      </c>
      <c r="Q473" s="77" t="s">
        <v>1203</v>
      </c>
      <c r="R473" s="80" t="s">
        <v>1773</v>
      </c>
      <c r="S473" s="77" t="s">
        <v>225</v>
      </c>
      <c r="T473" s="77"/>
      <c r="U473" s="79">
        <v>43634.34260416667</v>
      </c>
      <c r="V473" s="80" t="s">
        <v>2171</v>
      </c>
      <c r="W473" s="77"/>
      <c r="X473" s="77"/>
      <c r="Y473" s="83" t="s">
        <v>3311</v>
      </c>
      <c r="Z473" s="123" t="s">
        <v>4172</v>
      </c>
      <c r="AA473" s="48"/>
      <c r="AB473" s="49"/>
      <c r="AC473" s="48"/>
      <c r="AD473" s="49"/>
      <c r="AE473" s="48"/>
      <c r="AF473" s="49"/>
      <c r="AG473" s="48"/>
      <c r="AH473" s="49"/>
      <c r="AI473" s="48"/>
    </row>
    <row r="474" spans="1:35" ht="15">
      <c r="A474" s="63" t="s">
        <v>784</v>
      </c>
      <c r="B474" s="63" t="s">
        <v>202</v>
      </c>
      <c r="C474" s="64"/>
      <c r="D474" s="65"/>
      <c r="E474" s="66"/>
      <c r="F474" s="67"/>
      <c r="G474" s="64"/>
      <c r="H474" s="68"/>
      <c r="I474" s="69"/>
      <c r="J474" s="69"/>
      <c r="K474" s="34"/>
      <c r="L474" s="75">
        <v>474</v>
      </c>
      <c r="M474" s="75"/>
      <c r="N474" s="71"/>
      <c r="O474" s="77" t="s">
        <v>214</v>
      </c>
      <c r="P474" s="79">
        <v>43634.34457175926</v>
      </c>
      <c r="Q474" s="77" t="s">
        <v>1256</v>
      </c>
      <c r="R474" s="80" t="s">
        <v>1786</v>
      </c>
      <c r="S474" s="77" t="s">
        <v>225</v>
      </c>
      <c r="T474" s="77"/>
      <c r="U474" s="79">
        <v>43634.34457175926</v>
      </c>
      <c r="V474" s="80" t="s">
        <v>2234</v>
      </c>
      <c r="W474" s="77"/>
      <c r="X474" s="77"/>
      <c r="Y474" s="83" t="s">
        <v>3374</v>
      </c>
      <c r="Z474" s="122"/>
      <c r="AA474" s="48"/>
      <c r="AB474" s="49"/>
      <c r="AC474" s="48"/>
      <c r="AD474" s="49"/>
      <c r="AE474" s="48"/>
      <c r="AF474" s="49"/>
      <c r="AG474" s="48"/>
      <c r="AH474" s="49"/>
      <c r="AI474" s="48"/>
    </row>
    <row r="475" spans="1:35" ht="15">
      <c r="A475" s="63" t="s">
        <v>784</v>
      </c>
      <c r="B475" s="63" t="s">
        <v>202</v>
      </c>
      <c r="C475" s="64"/>
      <c r="D475" s="65"/>
      <c r="E475" s="66"/>
      <c r="F475" s="67"/>
      <c r="G475" s="64"/>
      <c r="H475" s="68"/>
      <c r="I475" s="69"/>
      <c r="J475" s="69"/>
      <c r="K475" s="34"/>
      <c r="L475" s="75">
        <v>475</v>
      </c>
      <c r="M475" s="75"/>
      <c r="N475" s="71"/>
      <c r="O475" s="77" t="s">
        <v>214</v>
      </c>
      <c r="P475" s="79">
        <v>43634.47059027778</v>
      </c>
      <c r="Q475" s="77" t="s">
        <v>1204</v>
      </c>
      <c r="R475" s="77"/>
      <c r="S475" s="77"/>
      <c r="T475" s="77"/>
      <c r="U475" s="79">
        <v>43634.47059027778</v>
      </c>
      <c r="V475" s="80" t="s">
        <v>2172</v>
      </c>
      <c r="W475" s="77"/>
      <c r="X475" s="77"/>
      <c r="Y475" s="83" t="s">
        <v>3312</v>
      </c>
      <c r="Z475" s="123" t="s">
        <v>3307</v>
      </c>
      <c r="AA475" s="48"/>
      <c r="AB475" s="49"/>
      <c r="AC475" s="48"/>
      <c r="AD475" s="49"/>
      <c r="AE475" s="48"/>
      <c r="AF475" s="49"/>
      <c r="AG475" s="48"/>
      <c r="AH475" s="49"/>
      <c r="AI475" s="48"/>
    </row>
    <row r="476" spans="1:35" ht="15">
      <c r="A476" s="63" t="s">
        <v>784</v>
      </c>
      <c r="B476" s="63" t="s">
        <v>202</v>
      </c>
      <c r="C476" s="64"/>
      <c r="D476" s="65"/>
      <c r="E476" s="66"/>
      <c r="F476" s="67"/>
      <c r="G476" s="64"/>
      <c r="H476" s="68"/>
      <c r="I476" s="69"/>
      <c r="J476" s="69"/>
      <c r="K476" s="34"/>
      <c r="L476" s="75">
        <v>476</v>
      </c>
      <c r="M476" s="75"/>
      <c r="N476" s="71"/>
      <c r="O476" s="77" t="s">
        <v>214</v>
      </c>
      <c r="P476" s="79">
        <v>43636.38170138889</v>
      </c>
      <c r="Q476" s="77" t="s">
        <v>1257</v>
      </c>
      <c r="R476" s="80" t="s">
        <v>1787</v>
      </c>
      <c r="S476" s="77" t="s">
        <v>225</v>
      </c>
      <c r="T476" s="77"/>
      <c r="U476" s="79">
        <v>43636.38170138889</v>
      </c>
      <c r="V476" s="80" t="s">
        <v>2235</v>
      </c>
      <c r="W476" s="77"/>
      <c r="X476" s="77"/>
      <c r="Y476" s="83" t="s">
        <v>3375</v>
      </c>
      <c r="Z476" s="122"/>
      <c r="AA476" s="48"/>
      <c r="AB476" s="49"/>
      <c r="AC476" s="48"/>
      <c r="AD476" s="49"/>
      <c r="AE476" s="48"/>
      <c r="AF476" s="49"/>
      <c r="AG476" s="48"/>
      <c r="AH476" s="49"/>
      <c r="AI476" s="48"/>
    </row>
    <row r="477" spans="1:35" ht="15">
      <c r="A477" s="63" t="s">
        <v>784</v>
      </c>
      <c r="B477" s="63" t="s">
        <v>202</v>
      </c>
      <c r="C477" s="64"/>
      <c r="D477" s="65"/>
      <c r="E477" s="66"/>
      <c r="F477" s="67"/>
      <c r="G477" s="64"/>
      <c r="H477" s="68"/>
      <c r="I477" s="69"/>
      <c r="J477" s="69"/>
      <c r="K477" s="34"/>
      <c r="L477" s="75">
        <v>477</v>
      </c>
      <c r="M477" s="75"/>
      <c r="N477" s="71"/>
      <c r="O477" s="77" t="s">
        <v>214</v>
      </c>
      <c r="P477" s="79">
        <v>43637.35391203704</v>
      </c>
      <c r="Q477" s="77" t="s">
        <v>1089</v>
      </c>
      <c r="R477" s="77"/>
      <c r="S477" s="77"/>
      <c r="T477" s="77"/>
      <c r="U477" s="79">
        <v>43637.35391203704</v>
      </c>
      <c r="V477" s="80" t="s">
        <v>2236</v>
      </c>
      <c r="W477" s="77"/>
      <c r="X477" s="77"/>
      <c r="Y477" s="83" t="s">
        <v>3376</v>
      </c>
      <c r="Z477" s="122"/>
      <c r="AA477" s="48"/>
      <c r="AB477" s="49"/>
      <c r="AC477" s="48"/>
      <c r="AD477" s="49"/>
      <c r="AE477" s="48"/>
      <c r="AF477" s="49"/>
      <c r="AG477" s="48"/>
      <c r="AH477" s="49"/>
      <c r="AI477" s="48"/>
    </row>
    <row r="478" spans="1:35" ht="15">
      <c r="A478" s="63" t="s">
        <v>784</v>
      </c>
      <c r="B478" s="63" t="s">
        <v>202</v>
      </c>
      <c r="C478" s="64"/>
      <c r="D478" s="65"/>
      <c r="E478" s="66"/>
      <c r="F478" s="67"/>
      <c r="G478" s="64"/>
      <c r="H478" s="68"/>
      <c r="I478" s="69"/>
      <c r="J478" s="69"/>
      <c r="K478" s="34"/>
      <c r="L478" s="75">
        <v>478</v>
      </c>
      <c r="M478" s="75"/>
      <c r="N478" s="71"/>
      <c r="O478" s="77" t="s">
        <v>214</v>
      </c>
      <c r="P478" s="79">
        <v>43640.40053240741</v>
      </c>
      <c r="Q478" s="77" t="s">
        <v>1258</v>
      </c>
      <c r="R478" s="80" t="s">
        <v>1788</v>
      </c>
      <c r="S478" s="77" t="s">
        <v>225</v>
      </c>
      <c r="T478" s="77"/>
      <c r="U478" s="79">
        <v>43640.40053240741</v>
      </c>
      <c r="V478" s="80" t="s">
        <v>2237</v>
      </c>
      <c r="W478" s="77"/>
      <c r="X478" s="77"/>
      <c r="Y478" s="83" t="s">
        <v>3377</v>
      </c>
      <c r="Z478" s="122"/>
      <c r="AA478" s="48"/>
      <c r="AB478" s="49"/>
      <c r="AC478" s="48"/>
      <c r="AD478" s="49"/>
      <c r="AE478" s="48"/>
      <c r="AF478" s="49"/>
      <c r="AG478" s="48"/>
      <c r="AH478" s="49"/>
      <c r="AI478" s="48"/>
    </row>
    <row r="479" spans="1:35" ht="15">
      <c r="A479" s="63" t="s">
        <v>814</v>
      </c>
      <c r="B479" s="63" t="s">
        <v>784</v>
      </c>
      <c r="C479" s="64"/>
      <c r="D479" s="65"/>
      <c r="E479" s="66"/>
      <c r="F479" s="67"/>
      <c r="G479" s="64"/>
      <c r="H479" s="68"/>
      <c r="I479" s="69"/>
      <c r="J479" s="69"/>
      <c r="K479" s="34"/>
      <c r="L479" s="75">
        <v>479</v>
      </c>
      <c r="M479" s="75"/>
      <c r="N479" s="71"/>
      <c r="O479" s="77" t="s">
        <v>214</v>
      </c>
      <c r="P479" s="79">
        <v>43636.839525462965</v>
      </c>
      <c r="Q479" s="77" t="s">
        <v>1259</v>
      </c>
      <c r="R479" s="77"/>
      <c r="S479" s="77"/>
      <c r="T479" s="77"/>
      <c r="U479" s="79">
        <v>43636.839525462965</v>
      </c>
      <c r="V479" s="80" t="s">
        <v>2238</v>
      </c>
      <c r="W479" s="77"/>
      <c r="X479" s="77"/>
      <c r="Y479" s="83" t="s">
        <v>3378</v>
      </c>
      <c r="Z479" s="122"/>
      <c r="AA479" s="48"/>
      <c r="AB479" s="49"/>
      <c r="AC479" s="48"/>
      <c r="AD479" s="49"/>
      <c r="AE479" s="48"/>
      <c r="AF479" s="49"/>
      <c r="AG479" s="48"/>
      <c r="AH479" s="49"/>
      <c r="AI479" s="48"/>
    </row>
    <row r="480" spans="1:35" ht="15">
      <c r="A480" s="63" t="s">
        <v>815</v>
      </c>
      <c r="B480" s="63" t="s">
        <v>202</v>
      </c>
      <c r="C480" s="64"/>
      <c r="D480" s="65"/>
      <c r="E480" s="66"/>
      <c r="F480" s="67"/>
      <c r="G480" s="64"/>
      <c r="H480" s="68"/>
      <c r="I480" s="69"/>
      <c r="J480" s="69"/>
      <c r="K480" s="34"/>
      <c r="L480" s="75">
        <v>480</v>
      </c>
      <c r="M480" s="75"/>
      <c r="N480" s="71"/>
      <c r="O480" s="77" t="s">
        <v>214</v>
      </c>
      <c r="P480" s="79">
        <v>43637.6978125</v>
      </c>
      <c r="Q480" s="77" t="s">
        <v>1260</v>
      </c>
      <c r="R480" s="77"/>
      <c r="S480" s="77"/>
      <c r="T480" s="77"/>
      <c r="U480" s="79">
        <v>43637.6978125</v>
      </c>
      <c r="V480" s="80" t="s">
        <v>2239</v>
      </c>
      <c r="W480" s="77"/>
      <c r="X480" s="77"/>
      <c r="Y480" s="83" t="s">
        <v>3379</v>
      </c>
      <c r="Z480" s="122"/>
      <c r="AA480" s="48"/>
      <c r="AB480" s="49"/>
      <c r="AC480" s="48"/>
      <c r="AD480" s="49"/>
      <c r="AE480" s="48"/>
      <c r="AF480" s="49"/>
      <c r="AG480" s="48"/>
      <c r="AH480" s="49"/>
      <c r="AI480" s="48"/>
    </row>
    <row r="481" spans="1:35" ht="15">
      <c r="A481" s="63" t="s">
        <v>815</v>
      </c>
      <c r="B481" s="63" t="s">
        <v>202</v>
      </c>
      <c r="C481" s="64"/>
      <c r="D481" s="65"/>
      <c r="E481" s="66"/>
      <c r="F481" s="67"/>
      <c r="G481" s="64"/>
      <c r="H481" s="68"/>
      <c r="I481" s="69"/>
      <c r="J481" s="69"/>
      <c r="K481" s="34"/>
      <c r="L481" s="75">
        <v>481</v>
      </c>
      <c r="M481" s="75"/>
      <c r="N481" s="71"/>
      <c r="O481" s="77" t="s">
        <v>214</v>
      </c>
      <c r="P481" s="79">
        <v>43640.91003472222</v>
      </c>
      <c r="Q481" s="77" t="s">
        <v>1261</v>
      </c>
      <c r="R481" s="77"/>
      <c r="S481" s="77"/>
      <c r="T481" s="77"/>
      <c r="U481" s="79">
        <v>43640.91003472222</v>
      </c>
      <c r="V481" s="80" t="s">
        <v>2240</v>
      </c>
      <c r="W481" s="77"/>
      <c r="X481" s="77"/>
      <c r="Y481" s="83" t="s">
        <v>3380</v>
      </c>
      <c r="Z481" s="122"/>
      <c r="AA481" s="48"/>
      <c r="AB481" s="49"/>
      <c r="AC481" s="48"/>
      <c r="AD481" s="49"/>
      <c r="AE481" s="48"/>
      <c r="AF481" s="49"/>
      <c r="AG481" s="48"/>
      <c r="AH481" s="49"/>
      <c r="AI481" s="48"/>
    </row>
    <row r="482" spans="1:35" ht="15">
      <c r="A482" s="63" t="s">
        <v>816</v>
      </c>
      <c r="B482" s="63" t="s">
        <v>202</v>
      </c>
      <c r="C482" s="64"/>
      <c r="D482" s="65"/>
      <c r="E482" s="66"/>
      <c r="F482" s="67"/>
      <c r="G482" s="64"/>
      <c r="H482" s="68"/>
      <c r="I482" s="69"/>
      <c r="J482" s="69"/>
      <c r="K482" s="34"/>
      <c r="L482" s="75">
        <v>482</v>
      </c>
      <c r="M482" s="75"/>
      <c r="N482" s="71"/>
      <c r="O482" s="77" t="s">
        <v>214</v>
      </c>
      <c r="P482" s="79">
        <v>43633.96255787037</v>
      </c>
      <c r="Q482" s="77" t="s">
        <v>1262</v>
      </c>
      <c r="R482" s="77"/>
      <c r="S482" s="77"/>
      <c r="T482" s="77"/>
      <c r="U482" s="79">
        <v>43633.96255787037</v>
      </c>
      <c r="V482" s="80" t="s">
        <v>2241</v>
      </c>
      <c r="W482" s="77"/>
      <c r="X482" s="77"/>
      <c r="Y482" s="83" t="s">
        <v>3381</v>
      </c>
      <c r="Z482" s="122"/>
      <c r="AA482" s="48"/>
      <c r="AB482" s="49"/>
      <c r="AC482" s="48"/>
      <c r="AD482" s="49"/>
      <c r="AE482" s="48"/>
      <c r="AF482" s="49"/>
      <c r="AG482" s="48"/>
      <c r="AH482" s="49"/>
      <c r="AI482" s="48"/>
    </row>
    <row r="483" spans="1:35" ht="15">
      <c r="A483" s="63" t="s">
        <v>816</v>
      </c>
      <c r="B483" s="63" t="s">
        <v>202</v>
      </c>
      <c r="C483" s="64"/>
      <c r="D483" s="65"/>
      <c r="E483" s="66"/>
      <c r="F483" s="67"/>
      <c r="G483" s="64"/>
      <c r="H483" s="68"/>
      <c r="I483" s="69"/>
      <c r="J483" s="69"/>
      <c r="K483" s="34"/>
      <c r="L483" s="75">
        <v>483</v>
      </c>
      <c r="M483" s="75"/>
      <c r="N483" s="71"/>
      <c r="O483" s="77" t="s">
        <v>214</v>
      </c>
      <c r="P483" s="79">
        <v>43636.96076388889</v>
      </c>
      <c r="Q483" s="77" t="s">
        <v>1263</v>
      </c>
      <c r="R483" s="77"/>
      <c r="S483" s="77"/>
      <c r="T483" s="77"/>
      <c r="U483" s="79">
        <v>43636.96076388889</v>
      </c>
      <c r="V483" s="80" t="s">
        <v>2242</v>
      </c>
      <c r="W483" s="77"/>
      <c r="X483" s="77"/>
      <c r="Y483" s="83" t="s">
        <v>3382</v>
      </c>
      <c r="Z483" s="122"/>
      <c r="AA483" s="48"/>
      <c r="AB483" s="49"/>
      <c r="AC483" s="48"/>
      <c r="AD483" s="49"/>
      <c r="AE483" s="48"/>
      <c r="AF483" s="49"/>
      <c r="AG483" s="48"/>
      <c r="AH483" s="49"/>
      <c r="AI483" s="48"/>
    </row>
    <row r="484" spans="1:35" ht="15">
      <c r="A484" s="63" t="s">
        <v>816</v>
      </c>
      <c r="B484" s="63" t="s">
        <v>202</v>
      </c>
      <c r="C484" s="64"/>
      <c r="D484" s="65"/>
      <c r="E484" s="66"/>
      <c r="F484" s="67"/>
      <c r="G484" s="64"/>
      <c r="H484" s="68"/>
      <c r="I484" s="69"/>
      <c r="J484" s="69"/>
      <c r="K484" s="34"/>
      <c r="L484" s="75">
        <v>484</v>
      </c>
      <c r="M484" s="75"/>
      <c r="N484" s="71"/>
      <c r="O484" s="77" t="s">
        <v>214</v>
      </c>
      <c r="P484" s="79">
        <v>43637.93913194445</v>
      </c>
      <c r="Q484" s="77" t="s">
        <v>1264</v>
      </c>
      <c r="R484" s="77"/>
      <c r="S484" s="77"/>
      <c r="T484" s="77"/>
      <c r="U484" s="79">
        <v>43637.93913194445</v>
      </c>
      <c r="V484" s="80" t="s">
        <v>2243</v>
      </c>
      <c r="W484" s="77"/>
      <c r="X484" s="77"/>
      <c r="Y484" s="83" t="s">
        <v>3383</v>
      </c>
      <c r="Z484" s="122"/>
      <c r="AA484" s="48"/>
      <c r="AB484" s="49"/>
      <c r="AC484" s="48"/>
      <c r="AD484" s="49"/>
      <c r="AE484" s="48"/>
      <c r="AF484" s="49"/>
      <c r="AG484" s="48"/>
      <c r="AH484" s="49"/>
      <c r="AI484" s="48"/>
    </row>
    <row r="485" spans="1:35" ht="15">
      <c r="A485" s="63" t="s">
        <v>816</v>
      </c>
      <c r="B485" s="63" t="s">
        <v>202</v>
      </c>
      <c r="C485" s="64"/>
      <c r="D485" s="65"/>
      <c r="E485" s="66"/>
      <c r="F485" s="67"/>
      <c r="G485" s="64"/>
      <c r="H485" s="68"/>
      <c r="I485" s="69"/>
      <c r="J485" s="69"/>
      <c r="K485" s="34"/>
      <c r="L485" s="75">
        <v>485</v>
      </c>
      <c r="M485" s="75"/>
      <c r="N485" s="71"/>
      <c r="O485" s="77" t="s">
        <v>214</v>
      </c>
      <c r="P485" s="79">
        <v>43638.765648148146</v>
      </c>
      <c r="Q485" s="77" t="s">
        <v>1265</v>
      </c>
      <c r="R485" s="77"/>
      <c r="S485" s="77"/>
      <c r="T485" s="77"/>
      <c r="U485" s="79">
        <v>43638.765648148146</v>
      </c>
      <c r="V485" s="80" t="s">
        <v>2244</v>
      </c>
      <c r="W485" s="77"/>
      <c r="X485" s="77"/>
      <c r="Y485" s="83" t="s">
        <v>3384</v>
      </c>
      <c r="Z485" s="122"/>
      <c r="AA485" s="48"/>
      <c r="AB485" s="49"/>
      <c r="AC485" s="48"/>
      <c r="AD485" s="49"/>
      <c r="AE485" s="48"/>
      <c r="AF485" s="49"/>
      <c r="AG485" s="48"/>
      <c r="AH485" s="49"/>
      <c r="AI485" s="48"/>
    </row>
    <row r="486" spans="1:35" ht="15">
      <c r="A486" s="63" t="s">
        <v>816</v>
      </c>
      <c r="B486" s="63" t="s">
        <v>202</v>
      </c>
      <c r="C486" s="64"/>
      <c r="D486" s="65"/>
      <c r="E486" s="66"/>
      <c r="F486" s="67"/>
      <c r="G486" s="64"/>
      <c r="H486" s="68"/>
      <c r="I486" s="69"/>
      <c r="J486" s="69"/>
      <c r="K486" s="34"/>
      <c r="L486" s="75">
        <v>486</v>
      </c>
      <c r="M486" s="75"/>
      <c r="N486" s="71"/>
      <c r="O486" s="77" t="s">
        <v>214</v>
      </c>
      <c r="P486" s="79">
        <v>43639.926770833335</v>
      </c>
      <c r="Q486" s="77" t="s">
        <v>1266</v>
      </c>
      <c r="R486" s="77"/>
      <c r="S486" s="77"/>
      <c r="T486" s="77"/>
      <c r="U486" s="79">
        <v>43639.926770833335</v>
      </c>
      <c r="V486" s="80" t="s">
        <v>2245</v>
      </c>
      <c r="W486" s="77"/>
      <c r="X486" s="77"/>
      <c r="Y486" s="83" t="s">
        <v>3385</v>
      </c>
      <c r="Z486" s="122"/>
      <c r="AA486" s="48"/>
      <c r="AB486" s="49"/>
      <c r="AC486" s="48"/>
      <c r="AD486" s="49"/>
      <c r="AE486" s="48"/>
      <c r="AF486" s="49"/>
      <c r="AG486" s="48"/>
      <c r="AH486" s="49"/>
      <c r="AI486" s="48"/>
    </row>
    <row r="487" spans="1:35" ht="15">
      <c r="A487" s="63" t="s">
        <v>816</v>
      </c>
      <c r="B487" s="63" t="s">
        <v>202</v>
      </c>
      <c r="C487" s="64"/>
      <c r="D487" s="65"/>
      <c r="E487" s="66"/>
      <c r="F487" s="67"/>
      <c r="G487" s="64"/>
      <c r="H487" s="68"/>
      <c r="I487" s="69"/>
      <c r="J487" s="69"/>
      <c r="K487" s="34"/>
      <c r="L487" s="75">
        <v>487</v>
      </c>
      <c r="M487" s="75"/>
      <c r="N487" s="71"/>
      <c r="O487" s="77" t="s">
        <v>214</v>
      </c>
      <c r="P487" s="79">
        <v>43640.929293981484</v>
      </c>
      <c r="Q487" s="77" t="s">
        <v>1267</v>
      </c>
      <c r="R487" s="77"/>
      <c r="S487" s="77"/>
      <c r="T487" s="77"/>
      <c r="U487" s="79">
        <v>43640.929293981484</v>
      </c>
      <c r="V487" s="80" t="s">
        <v>2246</v>
      </c>
      <c r="W487" s="77"/>
      <c r="X487" s="77"/>
      <c r="Y487" s="83" t="s">
        <v>3386</v>
      </c>
      <c r="Z487" s="122"/>
      <c r="AA487" s="48"/>
      <c r="AB487" s="49"/>
      <c r="AC487" s="48"/>
      <c r="AD487" s="49"/>
      <c r="AE487" s="48"/>
      <c r="AF487" s="49"/>
      <c r="AG487" s="48"/>
      <c r="AH487" s="49"/>
      <c r="AI487" s="48"/>
    </row>
    <row r="488" spans="1:35" ht="15">
      <c r="A488" s="63" t="s">
        <v>817</v>
      </c>
      <c r="B488" s="63" t="s">
        <v>202</v>
      </c>
      <c r="C488" s="64"/>
      <c r="D488" s="65"/>
      <c r="E488" s="66"/>
      <c r="F488" s="67"/>
      <c r="G488" s="64"/>
      <c r="H488" s="68"/>
      <c r="I488" s="69"/>
      <c r="J488" s="69"/>
      <c r="K488" s="34"/>
      <c r="L488" s="75">
        <v>488</v>
      </c>
      <c r="M488" s="75"/>
      <c r="N488" s="71"/>
      <c r="O488" s="77" t="s">
        <v>214</v>
      </c>
      <c r="P488" s="79">
        <v>43635.91815972222</v>
      </c>
      <c r="Q488" s="77" t="s">
        <v>1268</v>
      </c>
      <c r="R488" s="77"/>
      <c r="S488" s="77"/>
      <c r="T488" s="77"/>
      <c r="U488" s="79">
        <v>43635.91815972222</v>
      </c>
      <c r="V488" s="80" t="s">
        <v>2247</v>
      </c>
      <c r="W488" s="77"/>
      <c r="X488" s="77"/>
      <c r="Y488" s="83" t="s">
        <v>3387</v>
      </c>
      <c r="Z488" s="122"/>
      <c r="AA488" s="48"/>
      <c r="AB488" s="49"/>
      <c r="AC488" s="48"/>
      <c r="AD488" s="49"/>
      <c r="AE488" s="48"/>
      <c r="AF488" s="49"/>
      <c r="AG488" s="48"/>
      <c r="AH488" s="49"/>
      <c r="AI488" s="48"/>
    </row>
    <row r="489" spans="1:35" ht="15">
      <c r="A489" s="63" t="s">
        <v>817</v>
      </c>
      <c r="B489" s="63" t="s">
        <v>202</v>
      </c>
      <c r="C489" s="64"/>
      <c r="D489" s="65"/>
      <c r="E489" s="66"/>
      <c r="F489" s="67"/>
      <c r="G489" s="64"/>
      <c r="H489" s="68"/>
      <c r="I489" s="69"/>
      <c r="J489" s="69"/>
      <c r="K489" s="34"/>
      <c r="L489" s="75">
        <v>489</v>
      </c>
      <c r="M489" s="75"/>
      <c r="N489" s="71"/>
      <c r="O489" s="77" t="s">
        <v>214</v>
      </c>
      <c r="P489" s="79">
        <v>43638.48327546296</v>
      </c>
      <c r="Q489" s="77" t="s">
        <v>1268</v>
      </c>
      <c r="R489" s="77"/>
      <c r="S489" s="77"/>
      <c r="T489" s="77"/>
      <c r="U489" s="79">
        <v>43638.48327546296</v>
      </c>
      <c r="V489" s="80" t="s">
        <v>2248</v>
      </c>
      <c r="W489" s="77"/>
      <c r="X489" s="77"/>
      <c r="Y489" s="83" t="s">
        <v>3388</v>
      </c>
      <c r="Z489" s="122"/>
      <c r="AA489" s="48"/>
      <c r="AB489" s="49"/>
      <c r="AC489" s="48"/>
      <c r="AD489" s="49"/>
      <c r="AE489" s="48"/>
      <c r="AF489" s="49"/>
      <c r="AG489" s="48"/>
      <c r="AH489" s="49"/>
      <c r="AI489" s="48"/>
    </row>
    <row r="490" spans="1:35" ht="15">
      <c r="A490" s="63" t="s">
        <v>817</v>
      </c>
      <c r="B490" s="63" t="s">
        <v>202</v>
      </c>
      <c r="C490" s="64"/>
      <c r="D490" s="65"/>
      <c r="E490" s="66"/>
      <c r="F490" s="67"/>
      <c r="G490" s="64"/>
      <c r="H490" s="68"/>
      <c r="I490" s="69"/>
      <c r="J490" s="69"/>
      <c r="K490" s="34"/>
      <c r="L490" s="75">
        <v>490</v>
      </c>
      <c r="M490" s="75"/>
      <c r="N490" s="71"/>
      <c r="O490" s="77" t="s">
        <v>214</v>
      </c>
      <c r="P490" s="79">
        <v>43640.98306712963</v>
      </c>
      <c r="Q490" s="77" t="s">
        <v>1268</v>
      </c>
      <c r="R490" s="77"/>
      <c r="S490" s="77"/>
      <c r="T490" s="77"/>
      <c r="U490" s="79">
        <v>43640.98306712963</v>
      </c>
      <c r="V490" s="80" t="s">
        <v>2249</v>
      </c>
      <c r="W490" s="77"/>
      <c r="X490" s="77"/>
      <c r="Y490" s="83" t="s">
        <v>3389</v>
      </c>
      <c r="Z490" s="122"/>
      <c r="AA490" s="48"/>
      <c r="AB490" s="49"/>
      <c r="AC490" s="48"/>
      <c r="AD490" s="49"/>
      <c r="AE490" s="48"/>
      <c r="AF490" s="49"/>
      <c r="AG490" s="48"/>
      <c r="AH490" s="49"/>
      <c r="AI490" s="48"/>
    </row>
    <row r="491" spans="1:35" ht="15">
      <c r="A491" s="63" t="s">
        <v>818</v>
      </c>
      <c r="B491" s="63" t="s">
        <v>202</v>
      </c>
      <c r="C491" s="64"/>
      <c r="D491" s="65"/>
      <c r="E491" s="66"/>
      <c r="F491" s="67"/>
      <c r="G491" s="64"/>
      <c r="H491" s="68"/>
      <c r="I491" s="69"/>
      <c r="J491" s="69"/>
      <c r="K491" s="34"/>
      <c r="L491" s="75">
        <v>491</v>
      </c>
      <c r="M491" s="75"/>
      <c r="N491" s="71"/>
      <c r="O491" s="77" t="s">
        <v>214</v>
      </c>
      <c r="P491" s="79">
        <v>43641.02185185185</v>
      </c>
      <c r="Q491" s="77" t="s">
        <v>1269</v>
      </c>
      <c r="R491" s="77"/>
      <c r="S491" s="77"/>
      <c r="T491" s="77"/>
      <c r="U491" s="79">
        <v>43641.02185185185</v>
      </c>
      <c r="V491" s="80" t="s">
        <v>2250</v>
      </c>
      <c r="W491" s="77"/>
      <c r="X491" s="77"/>
      <c r="Y491" s="83" t="s">
        <v>3390</v>
      </c>
      <c r="Z491" s="123" t="s">
        <v>3391</v>
      </c>
      <c r="AA491" s="48"/>
      <c r="AB491" s="49"/>
      <c r="AC491" s="48"/>
      <c r="AD491" s="49"/>
      <c r="AE491" s="48"/>
      <c r="AF491" s="49"/>
      <c r="AG491" s="48"/>
      <c r="AH491" s="49"/>
      <c r="AI491" s="48"/>
    </row>
    <row r="492" spans="1:35" ht="15">
      <c r="A492" s="63" t="s">
        <v>818</v>
      </c>
      <c r="B492" s="63" t="s">
        <v>819</v>
      </c>
      <c r="C492" s="64"/>
      <c r="D492" s="65"/>
      <c r="E492" s="66"/>
      <c r="F492" s="67"/>
      <c r="G492" s="64"/>
      <c r="H492" s="68"/>
      <c r="I492" s="69"/>
      <c r="J492" s="69"/>
      <c r="K492" s="34"/>
      <c r="L492" s="75">
        <v>492</v>
      </c>
      <c r="M492" s="75"/>
      <c r="N492" s="71"/>
      <c r="O492" s="77" t="s">
        <v>215</v>
      </c>
      <c r="P492" s="79">
        <v>43641.02185185185</v>
      </c>
      <c r="Q492" s="77" t="s">
        <v>1269</v>
      </c>
      <c r="R492" s="77"/>
      <c r="S492" s="77"/>
      <c r="T492" s="77"/>
      <c r="U492" s="79">
        <v>43641.02185185185</v>
      </c>
      <c r="V492" s="80" t="s">
        <v>2250</v>
      </c>
      <c r="W492" s="77"/>
      <c r="X492" s="77"/>
      <c r="Y492" s="83" t="s">
        <v>3390</v>
      </c>
      <c r="Z492" s="123" t="s">
        <v>3391</v>
      </c>
      <c r="AA492" s="48"/>
      <c r="AB492" s="49"/>
      <c r="AC492" s="48"/>
      <c r="AD492" s="49"/>
      <c r="AE492" s="48"/>
      <c r="AF492" s="49"/>
      <c r="AG492" s="48"/>
      <c r="AH492" s="49"/>
      <c r="AI492" s="48"/>
    </row>
    <row r="493" spans="1:35" ht="15">
      <c r="A493" s="63" t="s">
        <v>819</v>
      </c>
      <c r="B493" s="63" t="s">
        <v>818</v>
      </c>
      <c r="C493" s="64"/>
      <c r="D493" s="65"/>
      <c r="E493" s="66"/>
      <c r="F493" s="67"/>
      <c r="G493" s="64"/>
      <c r="H493" s="68"/>
      <c r="I493" s="69"/>
      <c r="J493" s="69"/>
      <c r="K493" s="34"/>
      <c r="L493" s="75">
        <v>493</v>
      </c>
      <c r="M493" s="75"/>
      <c r="N493" s="71"/>
      <c r="O493" s="77" t="s">
        <v>215</v>
      </c>
      <c r="P493" s="79">
        <v>43641.01802083333</v>
      </c>
      <c r="Q493" s="77" t="s">
        <v>1270</v>
      </c>
      <c r="R493" s="77"/>
      <c r="S493" s="77"/>
      <c r="T493" s="77"/>
      <c r="U493" s="79">
        <v>43641.01802083333</v>
      </c>
      <c r="V493" s="80" t="s">
        <v>2251</v>
      </c>
      <c r="W493" s="77"/>
      <c r="X493" s="77"/>
      <c r="Y493" s="83" t="s">
        <v>3391</v>
      </c>
      <c r="Z493" s="123" t="s">
        <v>4174</v>
      </c>
      <c r="AA493" s="48"/>
      <c r="AB493" s="49"/>
      <c r="AC493" s="48"/>
      <c r="AD493" s="49"/>
      <c r="AE493" s="48"/>
      <c r="AF493" s="49"/>
      <c r="AG493" s="48"/>
      <c r="AH493" s="49"/>
      <c r="AI493" s="48"/>
    </row>
    <row r="494" spans="1:35" ht="15">
      <c r="A494" s="63" t="s">
        <v>819</v>
      </c>
      <c r="B494" s="63" t="s">
        <v>818</v>
      </c>
      <c r="C494" s="64"/>
      <c r="D494" s="65"/>
      <c r="E494" s="66"/>
      <c r="F494" s="67"/>
      <c r="G494" s="64"/>
      <c r="H494" s="68"/>
      <c r="I494" s="69"/>
      <c r="J494" s="69"/>
      <c r="K494" s="34"/>
      <c r="L494" s="75">
        <v>494</v>
      </c>
      <c r="M494" s="75"/>
      <c r="N494" s="71"/>
      <c r="O494" s="77" t="s">
        <v>215</v>
      </c>
      <c r="P494" s="79">
        <v>43641.04900462963</v>
      </c>
      <c r="Q494" s="77" t="s">
        <v>1271</v>
      </c>
      <c r="R494" s="80" t="s">
        <v>1789</v>
      </c>
      <c r="S494" s="77" t="s">
        <v>225</v>
      </c>
      <c r="T494" s="77"/>
      <c r="U494" s="79">
        <v>43641.04900462963</v>
      </c>
      <c r="V494" s="80" t="s">
        <v>2252</v>
      </c>
      <c r="W494" s="77"/>
      <c r="X494" s="77"/>
      <c r="Y494" s="83" t="s">
        <v>3392</v>
      </c>
      <c r="Z494" s="123" t="s">
        <v>3390</v>
      </c>
      <c r="AA494" s="48"/>
      <c r="AB494" s="49"/>
      <c r="AC494" s="48"/>
      <c r="AD494" s="49"/>
      <c r="AE494" s="48"/>
      <c r="AF494" s="49"/>
      <c r="AG494" s="48"/>
      <c r="AH494" s="49"/>
      <c r="AI494" s="48"/>
    </row>
    <row r="495" spans="1:35" ht="15">
      <c r="A495" s="63" t="s">
        <v>819</v>
      </c>
      <c r="B495" s="63" t="s">
        <v>202</v>
      </c>
      <c r="C495" s="64"/>
      <c r="D495" s="65"/>
      <c r="E495" s="66"/>
      <c r="F495" s="67"/>
      <c r="G495" s="64"/>
      <c r="H495" s="68"/>
      <c r="I495" s="69"/>
      <c r="J495" s="69"/>
      <c r="K495" s="34"/>
      <c r="L495" s="75">
        <v>495</v>
      </c>
      <c r="M495" s="75"/>
      <c r="N495" s="71"/>
      <c r="O495" s="77" t="s">
        <v>214</v>
      </c>
      <c r="P495" s="79">
        <v>43641.01802083333</v>
      </c>
      <c r="Q495" s="77" t="s">
        <v>1270</v>
      </c>
      <c r="R495" s="77"/>
      <c r="S495" s="77"/>
      <c r="T495" s="77"/>
      <c r="U495" s="79">
        <v>43641.01802083333</v>
      </c>
      <c r="V495" s="80" t="s">
        <v>2251</v>
      </c>
      <c r="W495" s="77"/>
      <c r="X495" s="77"/>
      <c r="Y495" s="83" t="s">
        <v>3391</v>
      </c>
      <c r="Z495" s="123" t="s">
        <v>4174</v>
      </c>
      <c r="AA495" s="48"/>
      <c r="AB495" s="49"/>
      <c r="AC495" s="48"/>
      <c r="AD495" s="49"/>
      <c r="AE495" s="48"/>
      <c r="AF495" s="49"/>
      <c r="AG495" s="48"/>
      <c r="AH495" s="49"/>
      <c r="AI495" s="48"/>
    </row>
    <row r="496" spans="1:35" ht="15">
      <c r="A496" s="63" t="s">
        <v>819</v>
      </c>
      <c r="B496" s="63" t="s">
        <v>202</v>
      </c>
      <c r="C496" s="64"/>
      <c r="D496" s="65"/>
      <c r="E496" s="66"/>
      <c r="F496" s="67"/>
      <c r="G496" s="64"/>
      <c r="H496" s="68"/>
      <c r="I496" s="69"/>
      <c r="J496" s="69"/>
      <c r="K496" s="34"/>
      <c r="L496" s="75">
        <v>496</v>
      </c>
      <c r="M496" s="75"/>
      <c r="N496" s="71"/>
      <c r="O496" s="77" t="s">
        <v>214</v>
      </c>
      <c r="P496" s="79">
        <v>43641.04900462963</v>
      </c>
      <c r="Q496" s="77" t="s">
        <v>1271</v>
      </c>
      <c r="R496" s="80" t="s">
        <v>1789</v>
      </c>
      <c r="S496" s="77" t="s">
        <v>225</v>
      </c>
      <c r="T496" s="77"/>
      <c r="U496" s="79">
        <v>43641.04900462963</v>
      </c>
      <c r="V496" s="80" t="s">
        <v>2252</v>
      </c>
      <c r="W496" s="77"/>
      <c r="X496" s="77"/>
      <c r="Y496" s="83" t="s">
        <v>3392</v>
      </c>
      <c r="Z496" s="123" t="s">
        <v>3390</v>
      </c>
      <c r="AA496" s="48"/>
      <c r="AB496" s="49"/>
      <c r="AC496" s="48"/>
      <c r="AD496" s="49"/>
      <c r="AE496" s="48"/>
      <c r="AF496" s="49"/>
      <c r="AG496" s="48"/>
      <c r="AH496" s="49"/>
      <c r="AI496" s="48"/>
    </row>
    <row r="497" spans="1:35" ht="15">
      <c r="A497" s="63" t="s">
        <v>820</v>
      </c>
      <c r="B497" s="63" t="s">
        <v>202</v>
      </c>
      <c r="C497" s="64"/>
      <c r="D497" s="65"/>
      <c r="E497" s="66"/>
      <c r="F497" s="67"/>
      <c r="G497" s="64"/>
      <c r="H497" s="68"/>
      <c r="I497" s="69"/>
      <c r="J497" s="69"/>
      <c r="K497" s="34"/>
      <c r="L497" s="75">
        <v>497</v>
      </c>
      <c r="M497" s="75"/>
      <c r="N497" s="71"/>
      <c r="O497" s="77" t="s">
        <v>214</v>
      </c>
      <c r="P497" s="79">
        <v>43638.75375</v>
      </c>
      <c r="Q497" s="77" t="s">
        <v>1272</v>
      </c>
      <c r="R497" s="77"/>
      <c r="S497" s="77"/>
      <c r="T497" s="77"/>
      <c r="U497" s="79">
        <v>43638.75375</v>
      </c>
      <c r="V497" s="80" t="s">
        <v>2253</v>
      </c>
      <c r="W497" s="77"/>
      <c r="X497" s="77"/>
      <c r="Y497" s="83" t="s">
        <v>3393</v>
      </c>
      <c r="Z497" s="122"/>
      <c r="AA497" s="48"/>
      <c r="AB497" s="49"/>
      <c r="AC497" s="48"/>
      <c r="AD497" s="49"/>
      <c r="AE497" s="48"/>
      <c r="AF497" s="49"/>
      <c r="AG497" s="48"/>
      <c r="AH497" s="49"/>
      <c r="AI497" s="48"/>
    </row>
    <row r="498" spans="1:35" ht="15">
      <c r="A498" s="63" t="s">
        <v>820</v>
      </c>
      <c r="B498" s="63" t="s">
        <v>202</v>
      </c>
      <c r="C498" s="64"/>
      <c r="D498" s="65"/>
      <c r="E498" s="66"/>
      <c r="F498" s="67"/>
      <c r="G498" s="64"/>
      <c r="H498" s="68"/>
      <c r="I498" s="69"/>
      <c r="J498" s="69"/>
      <c r="K498" s="34"/>
      <c r="L498" s="75">
        <v>498</v>
      </c>
      <c r="M498" s="75"/>
      <c r="N498" s="71"/>
      <c r="O498" s="77" t="s">
        <v>214</v>
      </c>
      <c r="P498" s="79">
        <v>43641.06565972222</v>
      </c>
      <c r="Q498" s="77" t="s">
        <v>1273</v>
      </c>
      <c r="R498" s="77"/>
      <c r="S498" s="77"/>
      <c r="T498" s="77"/>
      <c r="U498" s="79">
        <v>43641.06565972222</v>
      </c>
      <c r="V498" s="80" t="s">
        <v>2254</v>
      </c>
      <c r="W498" s="77"/>
      <c r="X498" s="77"/>
      <c r="Y498" s="83" t="s">
        <v>3394</v>
      </c>
      <c r="Z498" s="122"/>
      <c r="AA498" s="48"/>
      <c r="AB498" s="49"/>
      <c r="AC498" s="48"/>
      <c r="AD498" s="49"/>
      <c r="AE498" s="48"/>
      <c r="AF498" s="49"/>
      <c r="AG498" s="48"/>
      <c r="AH498" s="49"/>
      <c r="AI498" s="48"/>
    </row>
    <row r="499" spans="1:35" ht="15">
      <c r="A499" s="63" t="s">
        <v>821</v>
      </c>
      <c r="B499" s="63" t="s">
        <v>202</v>
      </c>
      <c r="C499" s="64"/>
      <c r="D499" s="65"/>
      <c r="E499" s="66"/>
      <c r="F499" s="67"/>
      <c r="G499" s="64"/>
      <c r="H499" s="68"/>
      <c r="I499" s="69"/>
      <c r="J499" s="69"/>
      <c r="K499" s="34"/>
      <c r="L499" s="75">
        <v>499</v>
      </c>
      <c r="M499" s="75"/>
      <c r="N499" s="71"/>
      <c r="O499" s="77" t="s">
        <v>214</v>
      </c>
      <c r="P499" s="79">
        <v>43636.66324074074</v>
      </c>
      <c r="Q499" s="77" t="s">
        <v>1274</v>
      </c>
      <c r="R499" s="77"/>
      <c r="S499" s="77"/>
      <c r="T499" s="77"/>
      <c r="U499" s="79">
        <v>43636.66324074074</v>
      </c>
      <c r="V499" s="80" t="s">
        <v>2255</v>
      </c>
      <c r="W499" s="77"/>
      <c r="X499" s="77"/>
      <c r="Y499" s="83" t="s">
        <v>3395</v>
      </c>
      <c r="Z499" s="122"/>
      <c r="AA499" s="48"/>
      <c r="AB499" s="49"/>
      <c r="AC499" s="48"/>
      <c r="AD499" s="49"/>
      <c r="AE499" s="48"/>
      <c r="AF499" s="49"/>
      <c r="AG499" s="48"/>
      <c r="AH499" s="49"/>
      <c r="AI499" s="48"/>
    </row>
    <row r="500" spans="1:35" ht="15">
      <c r="A500" s="63" t="s">
        <v>821</v>
      </c>
      <c r="B500" s="63" t="s">
        <v>202</v>
      </c>
      <c r="C500" s="64"/>
      <c r="D500" s="65"/>
      <c r="E500" s="66"/>
      <c r="F500" s="67"/>
      <c r="G500" s="64"/>
      <c r="H500" s="68"/>
      <c r="I500" s="69"/>
      <c r="J500" s="69"/>
      <c r="K500" s="34"/>
      <c r="L500" s="75">
        <v>500</v>
      </c>
      <c r="M500" s="75"/>
      <c r="N500" s="71"/>
      <c r="O500" s="77" t="s">
        <v>214</v>
      </c>
      <c r="P500" s="79">
        <v>43639.63002314815</v>
      </c>
      <c r="Q500" s="77" t="s">
        <v>1275</v>
      </c>
      <c r="R500" s="77"/>
      <c r="S500" s="77"/>
      <c r="T500" s="77"/>
      <c r="U500" s="79">
        <v>43639.63002314815</v>
      </c>
      <c r="V500" s="80" t="s">
        <v>2256</v>
      </c>
      <c r="W500" s="77"/>
      <c r="X500" s="77"/>
      <c r="Y500" s="83" t="s">
        <v>3396</v>
      </c>
      <c r="Z500" s="122"/>
      <c r="AA500" s="48"/>
      <c r="AB500" s="49"/>
      <c r="AC500" s="48"/>
      <c r="AD500" s="49"/>
      <c r="AE500" s="48"/>
      <c r="AF500" s="49"/>
      <c r="AG500" s="48"/>
      <c r="AH500" s="49"/>
      <c r="AI500" s="48"/>
    </row>
    <row r="501" spans="1:35" ht="15">
      <c r="A501" s="63" t="s">
        <v>821</v>
      </c>
      <c r="B501" s="63" t="s">
        <v>202</v>
      </c>
      <c r="C501" s="64"/>
      <c r="D501" s="65"/>
      <c r="E501" s="66"/>
      <c r="F501" s="67"/>
      <c r="G501" s="64"/>
      <c r="H501" s="68"/>
      <c r="I501" s="69"/>
      <c r="J501" s="69"/>
      <c r="K501" s="34"/>
      <c r="L501" s="75">
        <v>501</v>
      </c>
      <c r="M501" s="75"/>
      <c r="N501" s="71"/>
      <c r="O501" s="77" t="s">
        <v>214</v>
      </c>
      <c r="P501" s="79">
        <v>43641.12024305556</v>
      </c>
      <c r="Q501" s="77" t="s">
        <v>1276</v>
      </c>
      <c r="R501" s="77"/>
      <c r="S501" s="77"/>
      <c r="T501" s="77"/>
      <c r="U501" s="79">
        <v>43641.12024305556</v>
      </c>
      <c r="V501" s="80" t="s">
        <v>2257</v>
      </c>
      <c r="W501" s="77"/>
      <c r="X501" s="77"/>
      <c r="Y501" s="83" t="s">
        <v>3397</v>
      </c>
      <c r="Z501" s="122"/>
      <c r="AA501" s="48"/>
      <c r="AB501" s="49"/>
      <c r="AC501" s="48"/>
      <c r="AD501" s="49"/>
      <c r="AE501" s="48"/>
      <c r="AF501" s="49"/>
      <c r="AG501" s="48"/>
      <c r="AH501" s="49"/>
      <c r="AI501" s="48"/>
    </row>
    <row r="502" spans="1:35" ht="15">
      <c r="A502" s="63" t="s">
        <v>822</v>
      </c>
      <c r="B502" s="63" t="s">
        <v>961</v>
      </c>
      <c r="C502" s="64"/>
      <c r="D502" s="65"/>
      <c r="E502" s="66"/>
      <c r="F502" s="67"/>
      <c r="G502" s="64"/>
      <c r="H502" s="68"/>
      <c r="I502" s="69"/>
      <c r="J502" s="69"/>
      <c r="K502" s="34"/>
      <c r="L502" s="75">
        <v>502</v>
      </c>
      <c r="M502" s="75"/>
      <c r="N502" s="71"/>
      <c r="O502" s="77" t="s">
        <v>215</v>
      </c>
      <c r="P502" s="79">
        <v>43641.126550925925</v>
      </c>
      <c r="Q502" s="77" t="s">
        <v>1277</v>
      </c>
      <c r="R502" s="80" t="s">
        <v>1790</v>
      </c>
      <c r="S502" s="77" t="s">
        <v>225</v>
      </c>
      <c r="T502" s="77"/>
      <c r="U502" s="79">
        <v>43641.126550925925</v>
      </c>
      <c r="V502" s="80" t="s">
        <v>2258</v>
      </c>
      <c r="W502" s="77"/>
      <c r="X502" s="77"/>
      <c r="Y502" s="83" t="s">
        <v>3398</v>
      </c>
      <c r="Z502" s="123" t="s">
        <v>4175</v>
      </c>
      <c r="AA502" s="48"/>
      <c r="AB502" s="49"/>
      <c r="AC502" s="48"/>
      <c r="AD502" s="49"/>
      <c r="AE502" s="48"/>
      <c r="AF502" s="49"/>
      <c r="AG502" s="48"/>
      <c r="AH502" s="49"/>
      <c r="AI502" s="48"/>
    </row>
    <row r="503" spans="1:35" ht="15">
      <c r="A503" s="63" t="s">
        <v>823</v>
      </c>
      <c r="B503" s="63" t="s">
        <v>202</v>
      </c>
      <c r="C503" s="64"/>
      <c r="D503" s="65"/>
      <c r="E503" s="66"/>
      <c r="F503" s="67"/>
      <c r="G503" s="64"/>
      <c r="H503" s="68"/>
      <c r="I503" s="69"/>
      <c r="J503" s="69"/>
      <c r="K503" s="34"/>
      <c r="L503" s="75">
        <v>503</v>
      </c>
      <c r="M503" s="75"/>
      <c r="N503" s="71"/>
      <c r="O503" s="77" t="s">
        <v>214</v>
      </c>
      <c r="P503" s="79">
        <v>43641.13429398148</v>
      </c>
      <c r="Q503" s="77" t="s">
        <v>1278</v>
      </c>
      <c r="R503" s="77"/>
      <c r="S503" s="77"/>
      <c r="T503" s="77"/>
      <c r="U503" s="79">
        <v>43641.13429398148</v>
      </c>
      <c r="V503" s="80" t="s">
        <v>2259</v>
      </c>
      <c r="W503" s="77"/>
      <c r="X503" s="77"/>
      <c r="Y503" s="83" t="s">
        <v>3399</v>
      </c>
      <c r="Z503" s="122"/>
      <c r="AA503" s="48"/>
      <c r="AB503" s="49"/>
      <c r="AC503" s="48"/>
      <c r="AD503" s="49"/>
      <c r="AE503" s="48"/>
      <c r="AF503" s="49"/>
      <c r="AG503" s="48"/>
      <c r="AH503" s="49"/>
      <c r="AI503" s="48"/>
    </row>
    <row r="504" spans="1:35" ht="15">
      <c r="A504" s="63" t="s">
        <v>824</v>
      </c>
      <c r="B504" s="63" t="s">
        <v>202</v>
      </c>
      <c r="C504" s="64"/>
      <c r="D504" s="65"/>
      <c r="E504" s="66"/>
      <c r="F504" s="67"/>
      <c r="G504" s="64"/>
      <c r="H504" s="68"/>
      <c r="I504" s="69"/>
      <c r="J504" s="69"/>
      <c r="K504" s="34"/>
      <c r="L504" s="75">
        <v>504</v>
      </c>
      <c r="M504" s="75"/>
      <c r="N504" s="71"/>
      <c r="O504" s="77" t="s">
        <v>214</v>
      </c>
      <c r="P504" s="79">
        <v>43641.15138888889</v>
      </c>
      <c r="Q504" s="77" t="s">
        <v>1279</v>
      </c>
      <c r="R504" s="77"/>
      <c r="S504" s="77"/>
      <c r="T504" s="77"/>
      <c r="U504" s="79">
        <v>43641.15138888889</v>
      </c>
      <c r="V504" s="80" t="s">
        <v>2260</v>
      </c>
      <c r="W504" s="77"/>
      <c r="X504" s="77"/>
      <c r="Y504" s="83" t="s">
        <v>3400</v>
      </c>
      <c r="Z504" s="122"/>
      <c r="AA504" s="48"/>
      <c r="AB504" s="49"/>
      <c r="AC504" s="48"/>
      <c r="AD504" s="49"/>
      <c r="AE504" s="48"/>
      <c r="AF504" s="49"/>
      <c r="AG504" s="48"/>
      <c r="AH504" s="49"/>
      <c r="AI504" s="48"/>
    </row>
    <row r="505" spans="1:35" ht="15">
      <c r="A505" s="63" t="s">
        <v>825</v>
      </c>
      <c r="B505" s="63" t="s">
        <v>962</v>
      </c>
      <c r="C505" s="64"/>
      <c r="D505" s="65"/>
      <c r="E505" s="66"/>
      <c r="F505" s="67"/>
      <c r="G505" s="64"/>
      <c r="H505" s="68"/>
      <c r="I505" s="69"/>
      <c r="J505" s="69"/>
      <c r="K505" s="34"/>
      <c r="L505" s="75">
        <v>505</v>
      </c>
      <c r="M505" s="75"/>
      <c r="N505" s="71"/>
      <c r="O505" s="77" t="s">
        <v>214</v>
      </c>
      <c r="P505" s="79">
        <v>43641.1634375</v>
      </c>
      <c r="Q505" s="77" t="s">
        <v>1280</v>
      </c>
      <c r="R505" s="77"/>
      <c r="S505" s="77"/>
      <c r="T505" s="77"/>
      <c r="U505" s="79">
        <v>43641.1634375</v>
      </c>
      <c r="V505" s="80" t="s">
        <v>2261</v>
      </c>
      <c r="W505" s="77"/>
      <c r="X505" s="77"/>
      <c r="Y505" s="83" t="s">
        <v>3401</v>
      </c>
      <c r="Z505" s="123" t="s">
        <v>4176</v>
      </c>
      <c r="AA505" s="48"/>
      <c r="AB505" s="49"/>
      <c r="AC505" s="48"/>
      <c r="AD505" s="49"/>
      <c r="AE505" s="48"/>
      <c r="AF505" s="49"/>
      <c r="AG505" s="48"/>
      <c r="AH505" s="49"/>
      <c r="AI505" s="48"/>
    </row>
    <row r="506" spans="1:35" ht="15">
      <c r="A506" s="63" t="s">
        <v>825</v>
      </c>
      <c r="B506" s="63" t="s">
        <v>963</v>
      </c>
      <c r="C506" s="64"/>
      <c r="D506" s="65"/>
      <c r="E506" s="66"/>
      <c r="F506" s="67"/>
      <c r="G506" s="64"/>
      <c r="H506" s="68"/>
      <c r="I506" s="69"/>
      <c r="J506" s="69"/>
      <c r="K506" s="34"/>
      <c r="L506" s="75">
        <v>506</v>
      </c>
      <c r="M506" s="75"/>
      <c r="N506" s="71"/>
      <c r="O506" s="77" t="s">
        <v>214</v>
      </c>
      <c r="P506" s="79">
        <v>43641.1634375</v>
      </c>
      <c r="Q506" s="77" t="s">
        <v>1280</v>
      </c>
      <c r="R506" s="77"/>
      <c r="S506" s="77"/>
      <c r="T506" s="77"/>
      <c r="U506" s="79">
        <v>43641.1634375</v>
      </c>
      <c r="V506" s="80" t="s">
        <v>2261</v>
      </c>
      <c r="W506" s="77"/>
      <c r="X506" s="77"/>
      <c r="Y506" s="83" t="s">
        <v>3401</v>
      </c>
      <c r="Z506" s="123" t="s">
        <v>4176</v>
      </c>
      <c r="AA506" s="48"/>
      <c r="AB506" s="49"/>
      <c r="AC506" s="48"/>
      <c r="AD506" s="49"/>
      <c r="AE506" s="48"/>
      <c r="AF506" s="49"/>
      <c r="AG506" s="48"/>
      <c r="AH506" s="49"/>
      <c r="AI506" s="48"/>
    </row>
    <row r="507" spans="1:35" ht="15">
      <c r="A507" s="63" t="s">
        <v>825</v>
      </c>
      <c r="B507" s="63" t="s">
        <v>964</v>
      </c>
      <c r="C507" s="64"/>
      <c r="D507" s="65"/>
      <c r="E507" s="66"/>
      <c r="F507" s="67"/>
      <c r="G507" s="64"/>
      <c r="H507" s="68"/>
      <c r="I507" s="69"/>
      <c r="J507" s="69"/>
      <c r="K507" s="34"/>
      <c r="L507" s="75">
        <v>507</v>
      </c>
      <c r="M507" s="75"/>
      <c r="N507" s="71"/>
      <c r="O507" s="77" t="s">
        <v>215</v>
      </c>
      <c r="P507" s="79">
        <v>43641.1634375</v>
      </c>
      <c r="Q507" s="77" t="s">
        <v>1280</v>
      </c>
      <c r="R507" s="77"/>
      <c r="S507" s="77"/>
      <c r="T507" s="77"/>
      <c r="U507" s="79">
        <v>43641.1634375</v>
      </c>
      <c r="V507" s="80" t="s">
        <v>2261</v>
      </c>
      <c r="W507" s="77"/>
      <c r="X507" s="77"/>
      <c r="Y507" s="83" t="s">
        <v>3401</v>
      </c>
      <c r="Z507" s="123" t="s">
        <v>4176</v>
      </c>
      <c r="AA507" s="48"/>
      <c r="AB507" s="49"/>
      <c r="AC507" s="48"/>
      <c r="AD507" s="49"/>
      <c r="AE507" s="48"/>
      <c r="AF507" s="49"/>
      <c r="AG507" s="48"/>
      <c r="AH507" s="49"/>
      <c r="AI507" s="48"/>
    </row>
    <row r="508" spans="1:35" ht="15">
      <c r="A508" s="63" t="s">
        <v>825</v>
      </c>
      <c r="B508" s="63" t="s">
        <v>202</v>
      </c>
      <c r="C508" s="64"/>
      <c r="D508" s="65"/>
      <c r="E508" s="66"/>
      <c r="F508" s="67"/>
      <c r="G508" s="64"/>
      <c r="H508" s="68"/>
      <c r="I508" s="69"/>
      <c r="J508" s="69"/>
      <c r="K508" s="34"/>
      <c r="L508" s="75">
        <v>508</v>
      </c>
      <c r="M508" s="75"/>
      <c r="N508" s="71"/>
      <c r="O508" s="77" t="s">
        <v>214</v>
      </c>
      <c r="P508" s="79">
        <v>43641.1634375</v>
      </c>
      <c r="Q508" s="77" t="s">
        <v>1280</v>
      </c>
      <c r="R508" s="77"/>
      <c r="S508" s="77"/>
      <c r="T508" s="77"/>
      <c r="U508" s="79">
        <v>43641.1634375</v>
      </c>
      <c r="V508" s="80" t="s">
        <v>2261</v>
      </c>
      <c r="W508" s="77"/>
      <c r="X508" s="77"/>
      <c r="Y508" s="83" t="s">
        <v>3401</v>
      </c>
      <c r="Z508" s="123" t="s">
        <v>4176</v>
      </c>
      <c r="AA508" s="48"/>
      <c r="AB508" s="49"/>
      <c r="AC508" s="48"/>
      <c r="AD508" s="49"/>
      <c r="AE508" s="48"/>
      <c r="AF508" s="49"/>
      <c r="AG508" s="48"/>
      <c r="AH508" s="49"/>
      <c r="AI508" s="48"/>
    </row>
    <row r="509" spans="1:35" ht="15">
      <c r="A509" s="63" t="s">
        <v>826</v>
      </c>
      <c r="B509" s="63" t="s">
        <v>202</v>
      </c>
      <c r="C509" s="64"/>
      <c r="D509" s="65"/>
      <c r="E509" s="66"/>
      <c r="F509" s="67"/>
      <c r="G509" s="64"/>
      <c r="H509" s="68"/>
      <c r="I509" s="69"/>
      <c r="J509" s="69"/>
      <c r="K509" s="34"/>
      <c r="L509" s="75">
        <v>509</v>
      </c>
      <c r="M509" s="75"/>
      <c r="N509" s="71"/>
      <c r="O509" s="77" t="s">
        <v>214</v>
      </c>
      <c r="P509" s="79">
        <v>43633.18556712963</v>
      </c>
      <c r="Q509" s="77" t="s">
        <v>1281</v>
      </c>
      <c r="R509" s="77"/>
      <c r="S509" s="77"/>
      <c r="T509" s="77"/>
      <c r="U509" s="79">
        <v>43633.18556712963</v>
      </c>
      <c r="V509" s="80" t="s">
        <v>2262</v>
      </c>
      <c r="W509" s="77"/>
      <c r="X509" s="77"/>
      <c r="Y509" s="83" t="s">
        <v>3402</v>
      </c>
      <c r="Z509" s="122"/>
      <c r="AA509" s="48"/>
      <c r="AB509" s="49"/>
      <c r="AC509" s="48"/>
      <c r="AD509" s="49"/>
      <c r="AE509" s="48"/>
      <c r="AF509" s="49"/>
      <c r="AG509" s="48"/>
      <c r="AH509" s="49"/>
      <c r="AI509" s="48"/>
    </row>
    <row r="510" spans="1:35" ht="15">
      <c r="A510" s="63" t="s">
        <v>826</v>
      </c>
      <c r="B510" s="63" t="s">
        <v>202</v>
      </c>
      <c r="C510" s="64"/>
      <c r="D510" s="65"/>
      <c r="E510" s="66"/>
      <c r="F510" s="67"/>
      <c r="G510" s="64"/>
      <c r="H510" s="68"/>
      <c r="I510" s="69"/>
      <c r="J510" s="69"/>
      <c r="K510" s="34"/>
      <c r="L510" s="75">
        <v>510</v>
      </c>
      <c r="M510" s="75"/>
      <c r="N510" s="71"/>
      <c r="O510" s="77" t="s">
        <v>214</v>
      </c>
      <c r="P510" s="79">
        <v>43634.180914351855</v>
      </c>
      <c r="Q510" s="77" t="s">
        <v>1282</v>
      </c>
      <c r="R510" s="77"/>
      <c r="S510" s="77"/>
      <c r="T510" s="77"/>
      <c r="U510" s="79">
        <v>43634.180914351855</v>
      </c>
      <c r="V510" s="80" t="s">
        <v>2263</v>
      </c>
      <c r="W510" s="77"/>
      <c r="X510" s="77"/>
      <c r="Y510" s="83" t="s">
        <v>3403</v>
      </c>
      <c r="Z510" s="122"/>
      <c r="AA510" s="48"/>
      <c r="AB510" s="49"/>
      <c r="AC510" s="48"/>
      <c r="AD510" s="49"/>
      <c r="AE510" s="48"/>
      <c r="AF510" s="49"/>
      <c r="AG510" s="48"/>
      <c r="AH510" s="49"/>
      <c r="AI510" s="48"/>
    </row>
    <row r="511" spans="1:35" ht="15">
      <c r="A511" s="63" t="s">
        <v>826</v>
      </c>
      <c r="B511" s="63" t="s">
        <v>202</v>
      </c>
      <c r="C511" s="64"/>
      <c r="D511" s="65"/>
      <c r="E511" s="66"/>
      <c r="F511" s="67"/>
      <c r="G511" s="64"/>
      <c r="H511" s="68"/>
      <c r="I511" s="69"/>
      <c r="J511" s="69"/>
      <c r="K511" s="34"/>
      <c r="L511" s="75">
        <v>511</v>
      </c>
      <c r="M511" s="75"/>
      <c r="N511" s="71"/>
      <c r="O511" s="77" t="s">
        <v>214</v>
      </c>
      <c r="P511" s="79">
        <v>43635.18717592592</v>
      </c>
      <c r="Q511" s="77" t="s">
        <v>1283</v>
      </c>
      <c r="R511" s="77"/>
      <c r="S511" s="77"/>
      <c r="T511" s="77"/>
      <c r="U511" s="79">
        <v>43635.18717592592</v>
      </c>
      <c r="V511" s="80" t="s">
        <v>2264</v>
      </c>
      <c r="W511" s="77"/>
      <c r="X511" s="77"/>
      <c r="Y511" s="83" t="s">
        <v>3404</v>
      </c>
      <c r="Z511" s="122"/>
      <c r="AA511" s="48"/>
      <c r="AB511" s="49"/>
      <c r="AC511" s="48"/>
      <c r="AD511" s="49"/>
      <c r="AE511" s="48"/>
      <c r="AF511" s="49"/>
      <c r="AG511" s="48"/>
      <c r="AH511" s="49"/>
      <c r="AI511" s="48"/>
    </row>
    <row r="512" spans="1:35" ht="15">
      <c r="A512" s="63" t="s">
        <v>826</v>
      </c>
      <c r="B512" s="63" t="s">
        <v>202</v>
      </c>
      <c r="C512" s="64"/>
      <c r="D512" s="65"/>
      <c r="E512" s="66"/>
      <c r="F512" s="67"/>
      <c r="G512" s="64"/>
      <c r="H512" s="68"/>
      <c r="I512" s="69"/>
      <c r="J512" s="69"/>
      <c r="K512" s="34"/>
      <c r="L512" s="75">
        <v>512</v>
      </c>
      <c r="M512" s="75"/>
      <c r="N512" s="71"/>
      <c r="O512" s="77" t="s">
        <v>214</v>
      </c>
      <c r="P512" s="79">
        <v>43636.1844212963</v>
      </c>
      <c r="Q512" s="77" t="s">
        <v>1284</v>
      </c>
      <c r="R512" s="77"/>
      <c r="S512" s="77"/>
      <c r="T512" s="77"/>
      <c r="U512" s="79">
        <v>43636.1844212963</v>
      </c>
      <c r="V512" s="80" t="s">
        <v>2265</v>
      </c>
      <c r="W512" s="77"/>
      <c r="X512" s="77"/>
      <c r="Y512" s="83" t="s">
        <v>3405</v>
      </c>
      <c r="Z512" s="122"/>
      <c r="AA512" s="48"/>
      <c r="AB512" s="49"/>
      <c r="AC512" s="48"/>
      <c r="AD512" s="49"/>
      <c r="AE512" s="48"/>
      <c r="AF512" s="49"/>
      <c r="AG512" s="48"/>
      <c r="AH512" s="49"/>
      <c r="AI512" s="48"/>
    </row>
    <row r="513" spans="1:35" ht="15">
      <c r="A513" s="63" t="s">
        <v>826</v>
      </c>
      <c r="B513" s="63" t="s">
        <v>202</v>
      </c>
      <c r="C513" s="64"/>
      <c r="D513" s="65"/>
      <c r="E513" s="66"/>
      <c r="F513" s="67"/>
      <c r="G513" s="64"/>
      <c r="H513" s="68"/>
      <c r="I513" s="69"/>
      <c r="J513" s="69"/>
      <c r="K513" s="34"/>
      <c r="L513" s="75">
        <v>513</v>
      </c>
      <c r="M513" s="75"/>
      <c r="N513" s="71"/>
      <c r="O513" s="77" t="s">
        <v>214</v>
      </c>
      <c r="P513" s="79">
        <v>43638.49354166666</v>
      </c>
      <c r="Q513" s="77" t="s">
        <v>1285</v>
      </c>
      <c r="R513" s="77"/>
      <c r="S513" s="77"/>
      <c r="T513" s="77"/>
      <c r="U513" s="79">
        <v>43638.49354166666</v>
      </c>
      <c r="V513" s="80" t="s">
        <v>2266</v>
      </c>
      <c r="W513" s="77"/>
      <c r="X513" s="77"/>
      <c r="Y513" s="83" t="s">
        <v>3406</v>
      </c>
      <c r="Z513" s="122"/>
      <c r="AA513" s="48"/>
      <c r="AB513" s="49"/>
      <c r="AC513" s="48"/>
      <c r="AD513" s="49"/>
      <c r="AE513" s="48"/>
      <c r="AF513" s="49"/>
      <c r="AG513" s="48"/>
      <c r="AH513" s="49"/>
      <c r="AI513" s="48"/>
    </row>
    <row r="514" spans="1:35" ht="15">
      <c r="A514" s="63" t="s">
        <v>826</v>
      </c>
      <c r="B514" s="63" t="s">
        <v>202</v>
      </c>
      <c r="C514" s="64"/>
      <c r="D514" s="65"/>
      <c r="E514" s="66"/>
      <c r="F514" s="67"/>
      <c r="G514" s="64"/>
      <c r="H514" s="68"/>
      <c r="I514" s="69"/>
      <c r="J514" s="69"/>
      <c r="K514" s="34"/>
      <c r="L514" s="75">
        <v>514</v>
      </c>
      <c r="M514" s="75"/>
      <c r="N514" s="71"/>
      <c r="O514" s="77" t="s">
        <v>214</v>
      </c>
      <c r="P514" s="79">
        <v>43640.179085648146</v>
      </c>
      <c r="Q514" s="77" t="s">
        <v>1286</v>
      </c>
      <c r="R514" s="77"/>
      <c r="S514" s="77"/>
      <c r="T514" s="77"/>
      <c r="U514" s="79">
        <v>43640.179085648146</v>
      </c>
      <c r="V514" s="80" t="s">
        <v>2267</v>
      </c>
      <c r="W514" s="77"/>
      <c r="X514" s="77"/>
      <c r="Y514" s="83" t="s">
        <v>3407</v>
      </c>
      <c r="Z514" s="122"/>
      <c r="AA514" s="48"/>
      <c r="AB514" s="49"/>
      <c r="AC514" s="48"/>
      <c r="AD514" s="49"/>
      <c r="AE514" s="48"/>
      <c r="AF514" s="49"/>
      <c r="AG514" s="48"/>
      <c r="AH514" s="49"/>
      <c r="AI514" s="48"/>
    </row>
    <row r="515" spans="1:35" ht="15">
      <c r="A515" s="63" t="s">
        <v>826</v>
      </c>
      <c r="B515" s="63" t="s">
        <v>202</v>
      </c>
      <c r="C515" s="64"/>
      <c r="D515" s="65"/>
      <c r="E515" s="66"/>
      <c r="F515" s="67"/>
      <c r="G515" s="64"/>
      <c r="H515" s="68"/>
      <c r="I515" s="69"/>
      <c r="J515" s="69"/>
      <c r="K515" s="34"/>
      <c r="L515" s="75">
        <v>515</v>
      </c>
      <c r="M515" s="75"/>
      <c r="N515" s="71"/>
      <c r="O515" s="77" t="s">
        <v>214</v>
      </c>
      <c r="P515" s="79">
        <v>43640.49637731481</v>
      </c>
      <c r="Q515" s="77" t="s">
        <v>1287</v>
      </c>
      <c r="R515" s="77"/>
      <c r="S515" s="77"/>
      <c r="T515" s="77"/>
      <c r="U515" s="79">
        <v>43640.49637731481</v>
      </c>
      <c r="V515" s="80" t="s">
        <v>2268</v>
      </c>
      <c r="W515" s="77"/>
      <c r="X515" s="77"/>
      <c r="Y515" s="83" t="s">
        <v>3408</v>
      </c>
      <c r="Z515" s="122"/>
      <c r="AA515" s="48"/>
      <c r="AB515" s="49"/>
      <c r="AC515" s="48"/>
      <c r="AD515" s="49"/>
      <c r="AE515" s="48"/>
      <c r="AF515" s="49"/>
      <c r="AG515" s="48"/>
      <c r="AH515" s="49"/>
      <c r="AI515" s="48"/>
    </row>
    <row r="516" spans="1:35" ht="15">
      <c r="A516" s="63" t="s">
        <v>826</v>
      </c>
      <c r="B516" s="63" t="s">
        <v>202</v>
      </c>
      <c r="C516" s="64"/>
      <c r="D516" s="65"/>
      <c r="E516" s="66"/>
      <c r="F516" s="67"/>
      <c r="G516" s="64"/>
      <c r="H516" s="68"/>
      <c r="I516" s="69"/>
      <c r="J516" s="69"/>
      <c r="K516" s="34"/>
      <c r="L516" s="75">
        <v>516</v>
      </c>
      <c r="M516" s="75"/>
      <c r="N516" s="71"/>
      <c r="O516" s="77" t="s">
        <v>214</v>
      </c>
      <c r="P516" s="79">
        <v>43641.17539351852</v>
      </c>
      <c r="Q516" s="77" t="s">
        <v>1288</v>
      </c>
      <c r="R516" s="77"/>
      <c r="S516" s="77"/>
      <c r="T516" s="77"/>
      <c r="U516" s="79">
        <v>43641.17539351852</v>
      </c>
      <c r="V516" s="80" t="s">
        <v>2269</v>
      </c>
      <c r="W516" s="77"/>
      <c r="X516" s="77"/>
      <c r="Y516" s="83" t="s">
        <v>3409</v>
      </c>
      <c r="Z516" s="122"/>
      <c r="AA516" s="48"/>
      <c r="AB516" s="49"/>
      <c r="AC516" s="48"/>
      <c r="AD516" s="49"/>
      <c r="AE516" s="48"/>
      <c r="AF516" s="49"/>
      <c r="AG516" s="48"/>
      <c r="AH516" s="49"/>
      <c r="AI516" s="48"/>
    </row>
    <row r="517" spans="1:35" ht="15">
      <c r="A517" s="63" t="s">
        <v>827</v>
      </c>
      <c r="B517" s="63" t="s">
        <v>202</v>
      </c>
      <c r="C517" s="64"/>
      <c r="D517" s="65"/>
      <c r="E517" s="66"/>
      <c r="F517" s="67"/>
      <c r="G517" s="64"/>
      <c r="H517" s="68"/>
      <c r="I517" s="69"/>
      <c r="J517" s="69"/>
      <c r="K517" s="34"/>
      <c r="L517" s="75">
        <v>517</v>
      </c>
      <c r="M517" s="75"/>
      <c r="N517" s="71"/>
      <c r="O517" s="77" t="s">
        <v>214</v>
      </c>
      <c r="P517" s="79">
        <v>43641.19357638889</v>
      </c>
      <c r="Q517" s="77" t="s">
        <v>1213</v>
      </c>
      <c r="R517" s="77"/>
      <c r="S517" s="77"/>
      <c r="T517" s="77"/>
      <c r="U517" s="79">
        <v>43641.19357638889</v>
      </c>
      <c r="V517" s="80" t="s">
        <v>2270</v>
      </c>
      <c r="W517" s="77"/>
      <c r="X517" s="77"/>
      <c r="Y517" s="83" t="s">
        <v>3410</v>
      </c>
      <c r="Z517" s="122"/>
      <c r="AA517" s="48"/>
      <c r="AB517" s="49"/>
      <c r="AC517" s="48"/>
      <c r="AD517" s="49"/>
      <c r="AE517" s="48"/>
      <c r="AF517" s="49"/>
      <c r="AG517" s="48"/>
      <c r="AH517" s="49"/>
      <c r="AI517" s="48"/>
    </row>
    <row r="518" spans="1:35" ht="15">
      <c r="A518" s="63" t="s">
        <v>828</v>
      </c>
      <c r="B518" s="63" t="s">
        <v>202</v>
      </c>
      <c r="C518" s="64"/>
      <c r="D518" s="65"/>
      <c r="E518" s="66"/>
      <c r="F518" s="67"/>
      <c r="G518" s="64"/>
      <c r="H518" s="68"/>
      <c r="I518" s="69"/>
      <c r="J518" s="69"/>
      <c r="K518" s="34"/>
      <c r="L518" s="75">
        <v>518</v>
      </c>
      <c r="M518" s="75"/>
      <c r="N518" s="71"/>
      <c r="O518" s="77" t="s">
        <v>214</v>
      </c>
      <c r="P518" s="79">
        <v>43641.26960648148</v>
      </c>
      <c r="Q518" s="77" t="s">
        <v>1289</v>
      </c>
      <c r="R518" s="77"/>
      <c r="S518" s="77"/>
      <c r="T518" s="77"/>
      <c r="U518" s="79">
        <v>43641.26960648148</v>
      </c>
      <c r="V518" s="80" t="s">
        <v>2271</v>
      </c>
      <c r="W518" s="77"/>
      <c r="X518" s="77"/>
      <c r="Y518" s="83" t="s">
        <v>3411</v>
      </c>
      <c r="Z518" s="122"/>
      <c r="AA518" s="48"/>
      <c r="AB518" s="49"/>
      <c r="AC518" s="48"/>
      <c r="AD518" s="49"/>
      <c r="AE518" s="48"/>
      <c r="AF518" s="49"/>
      <c r="AG518" s="48"/>
      <c r="AH518" s="49"/>
      <c r="AI518" s="48"/>
    </row>
    <row r="519" spans="1:35" ht="15">
      <c r="A519" s="63" t="s">
        <v>829</v>
      </c>
      <c r="B519" s="63" t="s">
        <v>202</v>
      </c>
      <c r="C519" s="64"/>
      <c r="D519" s="65"/>
      <c r="E519" s="66"/>
      <c r="F519" s="67"/>
      <c r="G519" s="64"/>
      <c r="H519" s="68"/>
      <c r="I519" s="69"/>
      <c r="J519" s="69"/>
      <c r="K519" s="34"/>
      <c r="L519" s="75">
        <v>519</v>
      </c>
      <c r="M519" s="75"/>
      <c r="N519" s="71"/>
      <c r="O519" s="77" t="s">
        <v>214</v>
      </c>
      <c r="P519" s="79">
        <v>43641.31675925926</v>
      </c>
      <c r="Q519" s="77" t="s">
        <v>1290</v>
      </c>
      <c r="R519" s="77"/>
      <c r="S519" s="77"/>
      <c r="T519" s="77"/>
      <c r="U519" s="79">
        <v>43641.31675925926</v>
      </c>
      <c r="V519" s="80" t="s">
        <v>2272</v>
      </c>
      <c r="W519" s="77"/>
      <c r="X519" s="77"/>
      <c r="Y519" s="83" t="s">
        <v>3412</v>
      </c>
      <c r="Z519" s="122"/>
      <c r="AA519" s="48"/>
      <c r="AB519" s="49"/>
      <c r="AC519" s="48"/>
      <c r="AD519" s="49"/>
      <c r="AE519" s="48"/>
      <c r="AF519" s="49"/>
      <c r="AG519" s="48"/>
      <c r="AH519" s="49"/>
      <c r="AI519" s="48"/>
    </row>
    <row r="520" spans="1:35" ht="15">
      <c r="A520" s="63" t="s">
        <v>830</v>
      </c>
      <c r="B520" s="63" t="s">
        <v>202</v>
      </c>
      <c r="C520" s="64"/>
      <c r="D520" s="65"/>
      <c r="E520" s="66"/>
      <c r="F520" s="67"/>
      <c r="G520" s="64"/>
      <c r="H520" s="68"/>
      <c r="I520" s="69"/>
      <c r="J520" s="69"/>
      <c r="K520" s="34"/>
      <c r="L520" s="75">
        <v>520</v>
      </c>
      <c r="M520" s="75"/>
      <c r="N520" s="71"/>
      <c r="O520" s="77" t="s">
        <v>214</v>
      </c>
      <c r="P520" s="79">
        <v>43633.292858796296</v>
      </c>
      <c r="Q520" s="77" t="s">
        <v>1291</v>
      </c>
      <c r="R520" s="77"/>
      <c r="S520" s="77"/>
      <c r="T520" s="77"/>
      <c r="U520" s="79">
        <v>43633.292858796296</v>
      </c>
      <c r="V520" s="80" t="s">
        <v>2273</v>
      </c>
      <c r="W520" s="77"/>
      <c r="X520" s="77"/>
      <c r="Y520" s="83" t="s">
        <v>3413</v>
      </c>
      <c r="Z520" s="122"/>
      <c r="AA520" s="48"/>
      <c r="AB520" s="49"/>
      <c r="AC520" s="48"/>
      <c r="AD520" s="49"/>
      <c r="AE520" s="48"/>
      <c r="AF520" s="49"/>
      <c r="AG520" s="48"/>
      <c r="AH520" s="49"/>
      <c r="AI520" s="48"/>
    </row>
    <row r="521" spans="1:35" ht="15">
      <c r="A521" s="63" t="s">
        <v>830</v>
      </c>
      <c r="B521" s="63" t="s">
        <v>202</v>
      </c>
      <c r="C521" s="64"/>
      <c r="D521" s="65"/>
      <c r="E521" s="66"/>
      <c r="F521" s="67"/>
      <c r="G521" s="64"/>
      <c r="H521" s="68"/>
      <c r="I521" s="69"/>
      <c r="J521" s="69"/>
      <c r="K521" s="34"/>
      <c r="L521" s="75">
        <v>521</v>
      </c>
      <c r="M521" s="75"/>
      <c r="N521" s="71"/>
      <c r="O521" s="77" t="s">
        <v>214</v>
      </c>
      <c r="P521" s="79">
        <v>43634.349224537036</v>
      </c>
      <c r="Q521" s="77" t="s">
        <v>1292</v>
      </c>
      <c r="R521" s="77"/>
      <c r="S521" s="77"/>
      <c r="T521" s="77"/>
      <c r="U521" s="79">
        <v>43634.349224537036</v>
      </c>
      <c r="V521" s="80" t="s">
        <v>2274</v>
      </c>
      <c r="W521" s="77"/>
      <c r="X521" s="77"/>
      <c r="Y521" s="83" t="s">
        <v>3414</v>
      </c>
      <c r="Z521" s="122"/>
      <c r="AA521" s="48"/>
      <c r="AB521" s="49"/>
      <c r="AC521" s="48"/>
      <c r="AD521" s="49"/>
      <c r="AE521" s="48"/>
      <c r="AF521" s="49"/>
      <c r="AG521" s="48"/>
      <c r="AH521" s="49"/>
      <c r="AI521" s="48"/>
    </row>
    <row r="522" spans="1:35" ht="15">
      <c r="A522" s="63" t="s">
        <v>830</v>
      </c>
      <c r="B522" s="63" t="s">
        <v>202</v>
      </c>
      <c r="C522" s="64"/>
      <c r="D522" s="65"/>
      <c r="E522" s="66"/>
      <c r="F522" s="67"/>
      <c r="G522" s="64"/>
      <c r="H522" s="68"/>
      <c r="I522" s="69"/>
      <c r="J522" s="69"/>
      <c r="K522" s="34"/>
      <c r="L522" s="75">
        <v>522</v>
      </c>
      <c r="M522" s="75"/>
      <c r="N522" s="71"/>
      <c r="O522" s="77" t="s">
        <v>214</v>
      </c>
      <c r="P522" s="79">
        <v>43640.33782407407</v>
      </c>
      <c r="Q522" s="77" t="s">
        <v>1293</v>
      </c>
      <c r="R522" s="77"/>
      <c r="S522" s="77"/>
      <c r="T522" s="77"/>
      <c r="U522" s="79">
        <v>43640.33782407407</v>
      </c>
      <c r="V522" s="80" t="s">
        <v>2275</v>
      </c>
      <c r="W522" s="77"/>
      <c r="X522" s="77"/>
      <c r="Y522" s="83" t="s">
        <v>3415</v>
      </c>
      <c r="Z522" s="122"/>
      <c r="AA522" s="48"/>
      <c r="AB522" s="49"/>
      <c r="AC522" s="48"/>
      <c r="AD522" s="49"/>
      <c r="AE522" s="48"/>
      <c r="AF522" s="49"/>
      <c r="AG522" s="48"/>
      <c r="AH522" s="49"/>
      <c r="AI522" s="48"/>
    </row>
    <row r="523" spans="1:35" ht="15">
      <c r="A523" s="63" t="s">
        <v>830</v>
      </c>
      <c r="B523" s="63" t="s">
        <v>202</v>
      </c>
      <c r="C523" s="64"/>
      <c r="D523" s="65"/>
      <c r="E523" s="66"/>
      <c r="F523" s="67"/>
      <c r="G523" s="64"/>
      <c r="H523" s="68"/>
      <c r="I523" s="69"/>
      <c r="J523" s="69"/>
      <c r="K523" s="34"/>
      <c r="L523" s="75">
        <v>523</v>
      </c>
      <c r="M523" s="75"/>
      <c r="N523" s="71"/>
      <c r="O523" s="77" t="s">
        <v>214</v>
      </c>
      <c r="P523" s="79">
        <v>43641.323796296296</v>
      </c>
      <c r="Q523" s="77" t="s">
        <v>1294</v>
      </c>
      <c r="R523" s="77"/>
      <c r="S523" s="77"/>
      <c r="T523" s="77"/>
      <c r="U523" s="79">
        <v>43641.323796296296</v>
      </c>
      <c r="V523" s="80" t="s">
        <v>2276</v>
      </c>
      <c r="W523" s="77"/>
      <c r="X523" s="77"/>
      <c r="Y523" s="83" t="s">
        <v>3416</v>
      </c>
      <c r="Z523" s="122"/>
      <c r="AA523" s="48"/>
      <c r="AB523" s="49"/>
      <c r="AC523" s="48"/>
      <c r="AD523" s="49"/>
      <c r="AE523" s="48"/>
      <c r="AF523" s="49"/>
      <c r="AG523" s="48"/>
      <c r="AH523" s="49"/>
      <c r="AI523" s="48"/>
    </row>
    <row r="524" spans="1:35" ht="15">
      <c r="A524" s="63" t="s">
        <v>831</v>
      </c>
      <c r="B524" s="63" t="s">
        <v>202</v>
      </c>
      <c r="C524" s="64"/>
      <c r="D524" s="65"/>
      <c r="E524" s="66"/>
      <c r="F524" s="67"/>
      <c r="G524" s="64"/>
      <c r="H524" s="68"/>
      <c r="I524" s="69"/>
      <c r="J524" s="69"/>
      <c r="K524" s="34"/>
      <c r="L524" s="75">
        <v>524</v>
      </c>
      <c r="M524" s="75"/>
      <c r="N524" s="71"/>
      <c r="O524" s="77" t="s">
        <v>214</v>
      </c>
      <c r="P524" s="79">
        <v>43634.60795138889</v>
      </c>
      <c r="Q524" s="77" t="s">
        <v>1295</v>
      </c>
      <c r="R524" s="77"/>
      <c r="S524" s="77"/>
      <c r="T524" s="77"/>
      <c r="U524" s="79">
        <v>43634.60795138889</v>
      </c>
      <c r="V524" s="80" t="s">
        <v>2277</v>
      </c>
      <c r="W524" s="77"/>
      <c r="X524" s="77"/>
      <c r="Y524" s="83" t="s">
        <v>3417</v>
      </c>
      <c r="Z524" s="123" t="s">
        <v>3420</v>
      </c>
      <c r="AA524" s="48"/>
      <c r="AB524" s="49"/>
      <c r="AC524" s="48"/>
      <c r="AD524" s="49"/>
      <c r="AE524" s="48"/>
      <c r="AF524" s="49"/>
      <c r="AG524" s="48"/>
      <c r="AH524" s="49"/>
      <c r="AI524" s="48"/>
    </row>
    <row r="525" spans="1:35" ht="15">
      <c r="A525" s="63" t="s">
        <v>831</v>
      </c>
      <c r="B525" s="63" t="s">
        <v>832</v>
      </c>
      <c r="C525" s="64"/>
      <c r="D525" s="65"/>
      <c r="E525" s="66"/>
      <c r="F525" s="67"/>
      <c r="G525" s="64"/>
      <c r="H525" s="68"/>
      <c r="I525" s="69"/>
      <c r="J525" s="69"/>
      <c r="K525" s="34"/>
      <c r="L525" s="75">
        <v>525</v>
      </c>
      <c r="M525" s="75"/>
      <c r="N525" s="71"/>
      <c r="O525" s="77" t="s">
        <v>215</v>
      </c>
      <c r="P525" s="79">
        <v>43634.60795138889</v>
      </c>
      <c r="Q525" s="77" t="s">
        <v>1295</v>
      </c>
      <c r="R525" s="77"/>
      <c r="S525" s="77"/>
      <c r="T525" s="77"/>
      <c r="U525" s="79">
        <v>43634.60795138889</v>
      </c>
      <c r="V525" s="80" t="s">
        <v>2277</v>
      </c>
      <c r="W525" s="77"/>
      <c r="X525" s="77"/>
      <c r="Y525" s="83" t="s">
        <v>3417</v>
      </c>
      <c r="Z525" s="123" t="s">
        <v>3420</v>
      </c>
      <c r="AA525" s="48"/>
      <c r="AB525" s="49"/>
      <c r="AC525" s="48"/>
      <c r="AD525" s="49"/>
      <c r="AE525" s="48"/>
      <c r="AF525" s="49"/>
      <c r="AG525" s="48"/>
      <c r="AH525" s="49"/>
      <c r="AI525" s="48"/>
    </row>
    <row r="526" spans="1:35" ht="15">
      <c r="A526" s="63" t="s">
        <v>832</v>
      </c>
      <c r="B526" s="63" t="s">
        <v>831</v>
      </c>
      <c r="C526" s="64"/>
      <c r="D526" s="65"/>
      <c r="E526" s="66"/>
      <c r="F526" s="67"/>
      <c r="G526" s="64"/>
      <c r="H526" s="68"/>
      <c r="I526" s="69"/>
      <c r="J526" s="69"/>
      <c r="K526" s="34"/>
      <c r="L526" s="75">
        <v>526</v>
      </c>
      <c r="M526" s="75"/>
      <c r="N526" s="71"/>
      <c r="O526" s="77" t="s">
        <v>215</v>
      </c>
      <c r="P526" s="79">
        <v>43634.60921296296</v>
      </c>
      <c r="Q526" s="77" t="s">
        <v>1296</v>
      </c>
      <c r="R526" s="77"/>
      <c r="S526" s="77"/>
      <c r="T526" s="77"/>
      <c r="U526" s="79">
        <v>43634.60921296296</v>
      </c>
      <c r="V526" s="80" t="s">
        <v>2278</v>
      </c>
      <c r="W526" s="77"/>
      <c r="X526" s="77"/>
      <c r="Y526" s="83" t="s">
        <v>3418</v>
      </c>
      <c r="Z526" s="123" t="s">
        <v>3417</v>
      </c>
      <c r="AA526" s="48"/>
      <c r="AB526" s="49"/>
      <c r="AC526" s="48"/>
      <c r="AD526" s="49"/>
      <c r="AE526" s="48"/>
      <c r="AF526" s="49"/>
      <c r="AG526" s="48"/>
      <c r="AH526" s="49"/>
      <c r="AI526" s="48"/>
    </row>
    <row r="527" spans="1:35" ht="15">
      <c r="A527" s="63" t="s">
        <v>832</v>
      </c>
      <c r="B527" s="63" t="s">
        <v>202</v>
      </c>
      <c r="C527" s="64"/>
      <c r="D527" s="65"/>
      <c r="E527" s="66"/>
      <c r="F527" s="67"/>
      <c r="G527" s="64"/>
      <c r="H527" s="68"/>
      <c r="I527" s="69"/>
      <c r="J527" s="69"/>
      <c r="K527" s="34"/>
      <c r="L527" s="75">
        <v>527</v>
      </c>
      <c r="M527" s="75"/>
      <c r="N527" s="71"/>
      <c r="O527" s="77" t="s">
        <v>214</v>
      </c>
      <c r="P527" s="79">
        <v>43633.42256944445</v>
      </c>
      <c r="Q527" s="77" t="s">
        <v>1297</v>
      </c>
      <c r="R527" s="77"/>
      <c r="S527" s="77"/>
      <c r="T527" s="77"/>
      <c r="U527" s="79">
        <v>43633.42256944445</v>
      </c>
      <c r="V527" s="80" t="s">
        <v>2279</v>
      </c>
      <c r="W527" s="77"/>
      <c r="X527" s="77"/>
      <c r="Y527" s="83" t="s">
        <v>3419</v>
      </c>
      <c r="Z527" s="122"/>
      <c r="AA527" s="48"/>
      <c r="AB527" s="49"/>
      <c r="AC527" s="48"/>
      <c r="AD527" s="49"/>
      <c r="AE527" s="48"/>
      <c r="AF527" s="49"/>
      <c r="AG527" s="48"/>
      <c r="AH527" s="49"/>
      <c r="AI527" s="48"/>
    </row>
    <row r="528" spans="1:35" ht="15">
      <c r="A528" s="63" t="s">
        <v>832</v>
      </c>
      <c r="B528" s="63" t="s">
        <v>202</v>
      </c>
      <c r="C528" s="64"/>
      <c r="D528" s="65"/>
      <c r="E528" s="66"/>
      <c r="F528" s="67"/>
      <c r="G528" s="64"/>
      <c r="H528" s="68"/>
      <c r="I528" s="69"/>
      <c r="J528" s="69"/>
      <c r="K528" s="34"/>
      <c r="L528" s="75">
        <v>528</v>
      </c>
      <c r="M528" s="75"/>
      <c r="N528" s="71"/>
      <c r="O528" s="77" t="s">
        <v>214</v>
      </c>
      <c r="P528" s="79">
        <v>43634.539143518516</v>
      </c>
      <c r="Q528" s="77" t="s">
        <v>1298</v>
      </c>
      <c r="R528" s="77"/>
      <c r="S528" s="77"/>
      <c r="T528" s="77"/>
      <c r="U528" s="79">
        <v>43634.539143518516</v>
      </c>
      <c r="V528" s="80" t="s">
        <v>2280</v>
      </c>
      <c r="W528" s="77"/>
      <c r="X528" s="77"/>
      <c r="Y528" s="83" t="s">
        <v>3420</v>
      </c>
      <c r="Z528" s="122"/>
      <c r="AA528" s="48"/>
      <c r="AB528" s="49"/>
      <c r="AC528" s="48"/>
      <c r="AD528" s="49"/>
      <c r="AE528" s="48"/>
      <c r="AF528" s="49"/>
      <c r="AG528" s="48"/>
      <c r="AH528" s="49"/>
      <c r="AI528" s="48"/>
    </row>
    <row r="529" spans="1:35" ht="15">
      <c r="A529" s="63" t="s">
        <v>832</v>
      </c>
      <c r="B529" s="63" t="s">
        <v>202</v>
      </c>
      <c r="C529" s="64"/>
      <c r="D529" s="65"/>
      <c r="E529" s="66"/>
      <c r="F529" s="67"/>
      <c r="G529" s="64"/>
      <c r="H529" s="68"/>
      <c r="I529" s="69"/>
      <c r="J529" s="69"/>
      <c r="K529" s="34"/>
      <c r="L529" s="75">
        <v>529</v>
      </c>
      <c r="M529" s="75"/>
      <c r="N529" s="71"/>
      <c r="O529" s="77" t="s">
        <v>214</v>
      </c>
      <c r="P529" s="79">
        <v>43634.60921296296</v>
      </c>
      <c r="Q529" s="77" t="s">
        <v>1296</v>
      </c>
      <c r="R529" s="77"/>
      <c r="S529" s="77"/>
      <c r="T529" s="77"/>
      <c r="U529" s="79">
        <v>43634.60921296296</v>
      </c>
      <c r="V529" s="80" t="s">
        <v>2278</v>
      </c>
      <c r="W529" s="77"/>
      <c r="X529" s="77"/>
      <c r="Y529" s="83" t="s">
        <v>3418</v>
      </c>
      <c r="Z529" s="123" t="s">
        <v>3417</v>
      </c>
      <c r="AA529" s="48"/>
      <c r="AB529" s="49"/>
      <c r="AC529" s="48"/>
      <c r="AD529" s="49"/>
      <c r="AE529" s="48"/>
      <c r="AF529" s="49"/>
      <c r="AG529" s="48"/>
      <c r="AH529" s="49"/>
      <c r="AI529" s="48"/>
    </row>
    <row r="530" spans="1:35" ht="15">
      <c r="A530" s="63" t="s">
        <v>832</v>
      </c>
      <c r="B530" s="63" t="s">
        <v>202</v>
      </c>
      <c r="C530" s="64"/>
      <c r="D530" s="65"/>
      <c r="E530" s="66"/>
      <c r="F530" s="67"/>
      <c r="G530" s="64"/>
      <c r="H530" s="68"/>
      <c r="I530" s="69"/>
      <c r="J530" s="69"/>
      <c r="K530" s="34"/>
      <c r="L530" s="75">
        <v>530</v>
      </c>
      <c r="M530" s="75"/>
      <c r="N530" s="71"/>
      <c r="O530" s="77" t="s">
        <v>214</v>
      </c>
      <c r="P530" s="79">
        <v>43635.31285879629</v>
      </c>
      <c r="Q530" s="77" t="s">
        <v>1297</v>
      </c>
      <c r="R530" s="77"/>
      <c r="S530" s="77"/>
      <c r="T530" s="77"/>
      <c r="U530" s="79">
        <v>43635.31285879629</v>
      </c>
      <c r="V530" s="80" t="s">
        <v>2281</v>
      </c>
      <c r="W530" s="77"/>
      <c r="X530" s="77"/>
      <c r="Y530" s="83" t="s">
        <v>3421</v>
      </c>
      <c r="Z530" s="122"/>
      <c r="AA530" s="48"/>
      <c r="AB530" s="49"/>
      <c r="AC530" s="48"/>
      <c r="AD530" s="49"/>
      <c r="AE530" s="48"/>
      <c r="AF530" s="49"/>
      <c r="AG530" s="48"/>
      <c r="AH530" s="49"/>
      <c r="AI530" s="48"/>
    </row>
    <row r="531" spans="1:35" ht="15">
      <c r="A531" s="63" t="s">
        <v>832</v>
      </c>
      <c r="B531" s="63" t="s">
        <v>202</v>
      </c>
      <c r="C531" s="64"/>
      <c r="D531" s="65"/>
      <c r="E531" s="66"/>
      <c r="F531" s="67"/>
      <c r="G531" s="64"/>
      <c r="H531" s="68"/>
      <c r="I531" s="69"/>
      <c r="J531" s="69"/>
      <c r="K531" s="34"/>
      <c r="L531" s="75">
        <v>531</v>
      </c>
      <c r="M531" s="75"/>
      <c r="N531" s="71"/>
      <c r="O531" s="77" t="s">
        <v>214</v>
      </c>
      <c r="P531" s="79">
        <v>43636.338530092595</v>
      </c>
      <c r="Q531" s="77" t="s">
        <v>1297</v>
      </c>
      <c r="R531" s="77"/>
      <c r="S531" s="77"/>
      <c r="T531" s="77"/>
      <c r="U531" s="79">
        <v>43636.338530092595</v>
      </c>
      <c r="V531" s="80" t="s">
        <v>2282</v>
      </c>
      <c r="W531" s="77"/>
      <c r="X531" s="77"/>
      <c r="Y531" s="83" t="s">
        <v>3422</v>
      </c>
      <c r="Z531" s="122"/>
      <c r="AA531" s="48"/>
      <c r="AB531" s="49"/>
      <c r="AC531" s="48"/>
      <c r="AD531" s="49"/>
      <c r="AE531" s="48"/>
      <c r="AF531" s="49"/>
      <c r="AG531" s="48"/>
      <c r="AH531" s="49"/>
      <c r="AI531" s="48"/>
    </row>
    <row r="532" spans="1:35" ht="15">
      <c r="A532" s="63" t="s">
        <v>832</v>
      </c>
      <c r="B532" s="63" t="s">
        <v>202</v>
      </c>
      <c r="C532" s="64"/>
      <c r="D532" s="65"/>
      <c r="E532" s="66"/>
      <c r="F532" s="67"/>
      <c r="G532" s="64"/>
      <c r="H532" s="68"/>
      <c r="I532" s="69"/>
      <c r="J532" s="69"/>
      <c r="K532" s="34"/>
      <c r="L532" s="75">
        <v>532</v>
      </c>
      <c r="M532" s="75"/>
      <c r="N532" s="71"/>
      <c r="O532" s="77" t="s">
        <v>214</v>
      </c>
      <c r="P532" s="79">
        <v>43636.338541666664</v>
      </c>
      <c r="Q532" s="77" t="s">
        <v>1299</v>
      </c>
      <c r="R532" s="77"/>
      <c r="S532" s="77"/>
      <c r="T532" s="77"/>
      <c r="U532" s="79">
        <v>43636.338541666664</v>
      </c>
      <c r="V532" s="80" t="s">
        <v>2283</v>
      </c>
      <c r="W532" s="77"/>
      <c r="X532" s="77"/>
      <c r="Y532" s="83" t="s">
        <v>3423</v>
      </c>
      <c r="Z532" s="122"/>
      <c r="AA532" s="48"/>
      <c r="AB532" s="49"/>
      <c r="AC532" s="48"/>
      <c r="AD532" s="49"/>
      <c r="AE532" s="48"/>
      <c r="AF532" s="49"/>
      <c r="AG532" s="48"/>
      <c r="AH532" s="49"/>
      <c r="AI532" s="48"/>
    </row>
    <row r="533" spans="1:35" ht="15">
      <c r="A533" s="63" t="s">
        <v>832</v>
      </c>
      <c r="B533" s="63" t="s">
        <v>202</v>
      </c>
      <c r="C533" s="64"/>
      <c r="D533" s="65"/>
      <c r="E533" s="66"/>
      <c r="F533" s="67"/>
      <c r="G533" s="64"/>
      <c r="H533" s="68"/>
      <c r="I533" s="69"/>
      <c r="J533" s="69"/>
      <c r="K533" s="34"/>
      <c r="L533" s="75">
        <v>533</v>
      </c>
      <c r="M533" s="75"/>
      <c r="N533" s="71"/>
      <c r="O533" s="77" t="s">
        <v>214</v>
      </c>
      <c r="P533" s="79">
        <v>43637.35597222222</v>
      </c>
      <c r="Q533" s="77" t="s">
        <v>1297</v>
      </c>
      <c r="R533" s="77"/>
      <c r="S533" s="77"/>
      <c r="T533" s="77"/>
      <c r="U533" s="79">
        <v>43637.35597222222</v>
      </c>
      <c r="V533" s="80" t="s">
        <v>2284</v>
      </c>
      <c r="W533" s="77"/>
      <c r="X533" s="77"/>
      <c r="Y533" s="83" t="s">
        <v>3424</v>
      </c>
      <c r="Z533" s="122"/>
      <c r="AA533" s="48"/>
      <c r="AB533" s="49"/>
      <c r="AC533" s="48"/>
      <c r="AD533" s="49"/>
      <c r="AE533" s="48"/>
      <c r="AF533" s="49"/>
      <c r="AG533" s="48"/>
      <c r="AH533" s="49"/>
      <c r="AI533" s="48"/>
    </row>
    <row r="534" spans="1:35" ht="15">
      <c r="A534" s="63" t="s">
        <v>832</v>
      </c>
      <c r="B534" s="63" t="s">
        <v>202</v>
      </c>
      <c r="C534" s="64"/>
      <c r="D534" s="65"/>
      <c r="E534" s="66"/>
      <c r="F534" s="67"/>
      <c r="G534" s="64"/>
      <c r="H534" s="68"/>
      <c r="I534" s="69"/>
      <c r="J534" s="69"/>
      <c r="K534" s="34"/>
      <c r="L534" s="75">
        <v>534</v>
      </c>
      <c r="M534" s="75"/>
      <c r="N534" s="71"/>
      <c r="O534" s="77" t="s">
        <v>214</v>
      </c>
      <c r="P534" s="79">
        <v>43638.39542824074</v>
      </c>
      <c r="Q534" s="77" t="s">
        <v>1297</v>
      </c>
      <c r="R534" s="77"/>
      <c r="S534" s="77"/>
      <c r="T534" s="77"/>
      <c r="U534" s="79">
        <v>43638.39542824074</v>
      </c>
      <c r="V534" s="80" t="s">
        <v>2285</v>
      </c>
      <c r="W534" s="77"/>
      <c r="X534" s="77"/>
      <c r="Y534" s="83" t="s">
        <v>3425</v>
      </c>
      <c r="Z534" s="122"/>
      <c r="AA534" s="48"/>
      <c r="AB534" s="49"/>
      <c r="AC534" s="48"/>
      <c r="AD534" s="49"/>
      <c r="AE534" s="48"/>
      <c r="AF534" s="49"/>
      <c r="AG534" s="48"/>
      <c r="AH534" s="49"/>
      <c r="AI534" s="48"/>
    </row>
    <row r="535" spans="1:35" ht="15">
      <c r="A535" s="63" t="s">
        <v>832</v>
      </c>
      <c r="B535" s="63" t="s">
        <v>202</v>
      </c>
      <c r="C535" s="64"/>
      <c r="D535" s="65"/>
      <c r="E535" s="66"/>
      <c r="F535" s="67"/>
      <c r="G535" s="64"/>
      <c r="H535" s="68"/>
      <c r="I535" s="69"/>
      <c r="J535" s="69"/>
      <c r="K535" s="34"/>
      <c r="L535" s="75">
        <v>535</v>
      </c>
      <c r="M535" s="75"/>
      <c r="N535" s="71"/>
      <c r="O535" s="77" t="s">
        <v>214</v>
      </c>
      <c r="P535" s="79">
        <v>43639.45085648148</v>
      </c>
      <c r="Q535" s="77" t="s">
        <v>1297</v>
      </c>
      <c r="R535" s="77"/>
      <c r="S535" s="77"/>
      <c r="T535" s="77"/>
      <c r="U535" s="79">
        <v>43639.45085648148</v>
      </c>
      <c r="V535" s="80" t="s">
        <v>2286</v>
      </c>
      <c r="W535" s="77"/>
      <c r="X535" s="77"/>
      <c r="Y535" s="83" t="s">
        <v>3426</v>
      </c>
      <c r="Z535" s="122"/>
      <c r="AA535" s="48"/>
      <c r="AB535" s="49"/>
      <c r="AC535" s="48"/>
      <c r="AD535" s="49"/>
      <c r="AE535" s="48"/>
      <c r="AF535" s="49"/>
      <c r="AG535" s="48"/>
      <c r="AH535" s="49"/>
      <c r="AI535" s="48"/>
    </row>
    <row r="536" spans="1:35" ht="15">
      <c r="A536" s="63" t="s">
        <v>832</v>
      </c>
      <c r="B536" s="63" t="s">
        <v>202</v>
      </c>
      <c r="C536" s="64"/>
      <c r="D536" s="65"/>
      <c r="E536" s="66"/>
      <c r="F536" s="67"/>
      <c r="G536" s="64"/>
      <c r="H536" s="68"/>
      <c r="I536" s="69"/>
      <c r="J536" s="69"/>
      <c r="K536" s="34"/>
      <c r="L536" s="75">
        <v>536</v>
      </c>
      <c r="M536" s="75"/>
      <c r="N536" s="71"/>
      <c r="O536" s="77" t="s">
        <v>214</v>
      </c>
      <c r="P536" s="79">
        <v>43639.684212962966</v>
      </c>
      <c r="Q536" s="77" t="s">
        <v>1300</v>
      </c>
      <c r="R536" s="77"/>
      <c r="S536" s="77"/>
      <c r="T536" s="77"/>
      <c r="U536" s="79">
        <v>43639.684212962966</v>
      </c>
      <c r="V536" s="80" t="s">
        <v>2287</v>
      </c>
      <c r="W536" s="77"/>
      <c r="X536" s="77"/>
      <c r="Y536" s="83" t="s">
        <v>3427</v>
      </c>
      <c r="Z536" s="122"/>
      <c r="AA536" s="48"/>
      <c r="AB536" s="49"/>
      <c r="AC536" s="48"/>
      <c r="AD536" s="49"/>
      <c r="AE536" s="48"/>
      <c r="AF536" s="49"/>
      <c r="AG536" s="48"/>
      <c r="AH536" s="49"/>
      <c r="AI536" s="48"/>
    </row>
    <row r="537" spans="1:35" ht="15">
      <c r="A537" s="63" t="s">
        <v>832</v>
      </c>
      <c r="B537" s="63" t="s">
        <v>202</v>
      </c>
      <c r="C537" s="64"/>
      <c r="D537" s="65"/>
      <c r="E537" s="66"/>
      <c r="F537" s="67"/>
      <c r="G537" s="64"/>
      <c r="H537" s="68"/>
      <c r="I537" s="69"/>
      <c r="J537" s="69"/>
      <c r="K537" s="34"/>
      <c r="L537" s="75">
        <v>537</v>
      </c>
      <c r="M537" s="75"/>
      <c r="N537" s="71"/>
      <c r="O537" s="77" t="s">
        <v>214</v>
      </c>
      <c r="P537" s="79">
        <v>43640.76311342593</v>
      </c>
      <c r="Q537" s="77" t="s">
        <v>1297</v>
      </c>
      <c r="R537" s="77"/>
      <c r="S537" s="77"/>
      <c r="T537" s="77"/>
      <c r="U537" s="79">
        <v>43640.76311342593</v>
      </c>
      <c r="V537" s="80" t="s">
        <v>2288</v>
      </c>
      <c r="W537" s="77"/>
      <c r="X537" s="77"/>
      <c r="Y537" s="83" t="s">
        <v>3428</v>
      </c>
      <c r="Z537" s="122"/>
      <c r="AA537" s="48"/>
      <c r="AB537" s="49"/>
      <c r="AC537" s="48"/>
      <c r="AD537" s="49"/>
      <c r="AE537" s="48"/>
      <c r="AF537" s="49"/>
      <c r="AG537" s="48"/>
      <c r="AH537" s="49"/>
      <c r="AI537" s="48"/>
    </row>
    <row r="538" spans="1:35" ht="15">
      <c r="A538" s="63" t="s">
        <v>832</v>
      </c>
      <c r="B538" s="63" t="s">
        <v>202</v>
      </c>
      <c r="C538" s="64"/>
      <c r="D538" s="65"/>
      <c r="E538" s="66"/>
      <c r="F538" s="67"/>
      <c r="G538" s="64"/>
      <c r="H538" s="68"/>
      <c r="I538" s="69"/>
      <c r="J538" s="69"/>
      <c r="K538" s="34"/>
      <c r="L538" s="75">
        <v>538</v>
      </c>
      <c r="M538" s="75"/>
      <c r="N538" s="71"/>
      <c r="O538" s="77" t="s">
        <v>214</v>
      </c>
      <c r="P538" s="79">
        <v>43641.343773148146</v>
      </c>
      <c r="Q538" s="77" t="s">
        <v>1301</v>
      </c>
      <c r="R538" s="77"/>
      <c r="S538" s="77"/>
      <c r="T538" s="77"/>
      <c r="U538" s="79">
        <v>43641.343773148146</v>
      </c>
      <c r="V538" s="80" t="s">
        <v>2289</v>
      </c>
      <c r="W538" s="77"/>
      <c r="X538" s="77"/>
      <c r="Y538" s="83" t="s">
        <v>3429</v>
      </c>
      <c r="Z538" s="122"/>
      <c r="AA538" s="48"/>
      <c r="AB538" s="49"/>
      <c r="AC538" s="48"/>
      <c r="AD538" s="49"/>
      <c r="AE538" s="48"/>
      <c r="AF538" s="49"/>
      <c r="AG538" s="48"/>
      <c r="AH538" s="49"/>
      <c r="AI538" s="48"/>
    </row>
    <row r="539" spans="1:35" ht="15">
      <c r="A539" s="63" t="s">
        <v>833</v>
      </c>
      <c r="B539" s="63" t="s">
        <v>202</v>
      </c>
      <c r="C539" s="64"/>
      <c r="D539" s="65"/>
      <c r="E539" s="66"/>
      <c r="F539" s="67"/>
      <c r="G539" s="64"/>
      <c r="H539" s="68"/>
      <c r="I539" s="69"/>
      <c r="J539" s="69"/>
      <c r="K539" s="34"/>
      <c r="L539" s="75">
        <v>539</v>
      </c>
      <c r="M539" s="75"/>
      <c r="N539" s="71"/>
      <c r="O539" s="77" t="s">
        <v>214</v>
      </c>
      <c r="P539" s="79">
        <v>43641.356412037036</v>
      </c>
      <c r="Q539" s="77" t="s">
        <v>1302</v>
      </c>
      <c r="R539" s="77"/>
      <c r="S539" s="77"/>
      <c r="T539" s="77"/>
      <c r="U539" s="79">
        <v>43641.356412037036</v>
      </c>
      <c r="V539" s="80" t="s">
        <v>2290</v>
      </c>
      <c r="W539" s="77"/>
      <c r="X539" s="77"/>
      <c r="Y539" s="83" t="s">
        <v>3430</v>
      </c>
      <c r="Z539" s="122"/>
      <c r="AA539" s="48"/>
      <c r="AB539" s="49"/>
      <c r="AC539" s="48"/>
      <c r="AD539" s="49"/>
      <c r="AE539" s="48"/>
      <c r="AF539" s="49"/>
      <c r="AG539" s="48"/>
      <c r="AH539" s="49"/>
      <c r="AI539" s="48"/>
    </row>
    <row r="540" spans="1:35" ht="15">
      <c r="A540" s="63" t="s">
        <v>834</v>
      </c>
      <c r="B540" s="63" t="s">
        <v>202</v>
      </c>
      <c r="C540" s="64"/>
      <c r="D540" s="65"/>
      <c r="E540" s="66"/>
      <c r="F540" s="67"/>
      <c r="G540" s="64"/>
      <c r="H540" s="68"/>
      <c r="I540" s="69"/>
      <c r="J540" s="69"/>
      <c r="K540" s="34"/>
      <c r="L540" s="75">
        <v>540</v>
      </c>
      <c r="M540" s="75"/>
      <c r="N540" s="71"/>
      <c r="O540" s="77" t="s">
        <v>214</v>
      </c>
      <c r="P540" s="79">
        <v>43641.382939814815</v>
      </c>
      <c r="Q540" s="77" t="s">
        <v>1273</v>
      </c>
      <c r="R540" s="77"/>
      <c r="S540" s="77"/>
      <c r="T540" s="77"/>
      <c r="U540" s="79">
        <v>43641.382939814815</v>
      </c>
      <c r="V540" s="80" t="s">
        <v>2291</v>
      </c>
      <c r="W540" s="77"/>
      <c r="X540" s="77"/>
      <c r="Y540" s="83" t="s">
        <v>3431</v>
      </c>
      <c r="Z540" s="122"/>
      <c r="AA540" s="48"/>
      <c r="AB540" s="49"/>
      <c r="AC540" s="48"/>
      <c r="AD540" s="49"/>
      <c r="AE540" s="48"/>
      <c r="AF540" s="49"/>
      <c r="AG540" s="48"/>
      <c r="AH540" s="49"/>
      <c r="AI540" s="48"/>
    </row>
    <row r="541" spans="1:35" ht="15">
      <c r="A541" s="63" t="s">
        <v>835</v>
      </c>
      <c r="B541" s="63" t="s">
        <v>202</v>
      </c>
      <c r="C541" s="64"/>
      <c r="D541" s="65"/>
      <c r="E541" s="66"/>
      <c r="F541" s="67"/>
      <c r="G541" s="64"/>
      <c r="H541" s="68"/>
      <c r="I541" s="69"/>
      <c r="J541" s="69"/>
      <c r="K541" s="34"/>
      <c r="L541" s="75">
        <v>541</v>
      </c>
      <c r="M541" s="75"/>
      <c r="N541" s="71"/>
      <c r="O541" s="77" t="s">
        <v>214</v>
      </c>
      <c r="P541" s="79">
        <v>43641.40479166667</v>
      </c>
      <c r="Q541" s="77" t="s">
        <v>1303</v>
      </c>
      <c r="R541" s="77"/>
      <c r="S541" s="77"/>
      <c r="T541" s="77"/>
      <c r="U541" s="79">
        <v>43641.40479166667</v>
      </c>
      <c r="V541" s="80" t="s">
        <v>2292</v>
      </c>
      <c r="W541" s="77"/>
      <c r="X541" s="77"/>
      <c r="Y541" s="83" t="s">
        <v>3432</v>
      </c>
      <c r="Z541" s="122"/>
      <c r="AA541" s="48"/>
      <c r="AB541" s="49"/>
      <c r="AC541" s="48"/>
      <c r="AD541" s="49"/>
      <c r="AE541" s="48"/>
      <c r="AF541" s="49"/>
      <c r="AG541" s="48"/>
      <c r="AH541" s="49"/>
      <c r="AI541" s="48"/>
    </row>
    <row r="542" spans="1:35" ht="15">
      <c r="A542" s="63" t="s">
        <v>836</v>
      </c>
      <c r="B542" s="63" t="s">
        <v>202</v>
      </c>
      <c r="C542" s="64"/>
      <c r="D542" s="65"/>
      <c r="E542" s="66"/>
      <c r="F542" s="67"/>
      <c r="G542" s="64"/>
      <c r="H542" s="68"/>
      <c r="I542" s="69"/>
      <c r="J542" s="69"/>
      <c r="K542" s="34"/>
      <c r="L542" s="75">
        <v>542</v>
      </c>
      <c r="M542" s="75"/>
      <c r="N542" s="71"/>
      <c r="O542" s="77" t="s">
        <v>214</v>
      </c>
      <c r="P542" s="79">
        <v>43635.41625</v>
      </c>
      <c r="Q542" s="77" t="s">
        <v>1304</v>
      </c>
      <c r="R542" s="77"/>
      <c r="S542" s="77"/>
      <c r="T542" s="77"/>
      <c r="U542" s="79">
        <v>43635.41625</v>
      </c>
      <c r="V542" s="80" t="s">
        <v>2293</v>
      </c>
      <c r="W542" s="77"/>
      <c r="X542" s="77"/>
      <c r="Y542" s="83" t="s">
        <v>3433</v>
      </c>
      <c r="Z542" s="122"/>
      <c r="AA542" s="48"/>
      <c r="AB542" s="49"/>
      <c r="AC542" s="48"/>
      <c r="AD542" s="49"/>
      <c r="AE542" s="48"/>
      <c r="AF542" s="49"/>
      <c r="AG542" s="48"/>
      <c r="AH542" s="49"/>
      <c r="AI542" s="48"/>
    </row>
    <row r="543" spans="1:35" ht="15">
      <c r="A543" s="63" t="s">
        <v>836</v>
      </c>
      <c r="B543" s="63" t="s">
        <v>202</v>
      </c>
      <c r="C543" s="64"/>
      <c r="D543" s="65"/>
      <c r="E543" s="66"/>
      <c r="F543" s="67"/>
      <c r="G543" s="64"/>
      <c r="H543" s="68"/>
      <c r="I543" s="69"/>
      <c r="J543" s="69"/>
      <c r="K543" s="34"/>
      <c r="L543" s="75">
        <v>543</v>
      </c>
      <c r="M543" s="75"/>
      <c r="N543" s="71"/>
      <c r="O543" s="77" t="s">
        <v>214</v>
      </c>
      <c r="P543" s="79">
        <v>43635.47091435185</v>
      </c>
      <c r="Q543" s="77" t="s">
        <v>1305</v>
      </c>
      <c r="R543" s="77"/>
      <c r="S543" s="77"/>
      <c r="T543" s="77"/>
      <c r="U543" s="79">
        <v>43635.47091435185</v>
      </c>
      <c r="V543" s="80" t="s">
        <v>2294</v>
      </c>
      <c r="W543" s="77"/>
      <c r="X543" s="77"/>
      <c r="Y543" s="83" t="s">
        <v>3434</v>
      </c>
      <c r="Z543" s="122"/>
      <c r="AA543" s="48"/>
      <c r="AB543" s="49"/>
      <c r="AC543" s="48"/>
      <c r="AD543" s="49"/>
      <c r="AE543" s="48"/>
      <c r="AF543" s="49"/>
      <c r="AG543" s="48"/>
      <c r="AH543" s="49"/>
      <c r="AI543" s="48"/>
    </row>
    <row r="544" spans="1:35" ht="15">
      <c r="A544" s="63" t="s">
        <v>836</v>
      </c>
      <c r="B544" s="63" t="s">
        <v>202</v>
      </c>
      <c r="C544" s="64"/>
      <c r="D544" s="65"/>
      <c r="E544" s="66"/>
      <c r="F544" s="67"/>
      <c r="G544" s="64"/>
      <c r="H544" s="68"/>
      <c r="I544" s="69"/>
      <c r="J544" s="69"/>
      <c r="K544" s="34"/>
      <c r="L544" s="75">
        <v>544</v>
      </c>
      <c r="M544" s="75"/>
      <c r="N544" s="71"/>
      <c r="O544" s="77" t="s">
        <v>214</v>
      </c>
      <c r="P544" s="79">
        <v>43640.41844907407</v>
      </c>
      <c r="Q544" s="77" t="s">
        <v>1306</v>
      </c>
      <c r="R544" s="77"/>
      <c r="S544" s="77"/>
      <c r="T544" s="77"/>
      <c r="U544" s="79">
        <v>43640.41844907407</v>
      </c>
      <c r="V544" s="80" t="s">
        <v>2295</v>
      </c>
      <c r="W544" s="77"/>
      <c r="X544" s="77"/>
      <c r="Y544" s="83" t="s">
        <v>3435</v>
      </c>
      <c r="Z544" s="122"/>
      <c r="AA544" s="48"/>
      <c r="AB544" s="49"/>
      <c r="AC544" s="48"/>
      <c r="AD544" s="49"/>
      <c r="AE544" s="48"/>
      <c r="AF544" s="49"/>
      <c r="AG544" s="48"/>
      <c r="AH544" s="49"/>
      <c r="AI544" s="48"/>
    </row>
    <row r="545" spans="1:35" ht="15">
      <c r="A545" s="63" t="s">
        <v>836</v>
      </c>
      <c r="B545" s="63" t="s">
        <v>202</v>
      </c>
      <c r="C545" s="64"/>
      <c r="D545" s="65"/>
      <c r="E545" s="66"/>
      <c r="F545" s="67"/>
      <c r="G545" s="64"/>
      <c r="H545" s="68"/>
      <c r="I545" s="69"/>
      <c r="J545" s="69"/>
      <c r="K545" s="34"/>
      <c r="L545" s="75">
        <v>545</v>
      </c>
      <c r="M545" s="75"/>
      <c r="N545" s="71"/>
      <c r="O545" s="77" t="s">
        <v>214</v>
      </c>
      <c r="P545" s="79">
        <v>43641.415613425925</v>
      </c>
      <c r="Q545" s="77" t="s">
        <v>1307</v>
      </c>
      <c r="R545" s="77"/>
      <c r="S545" s="77"/>
      <c r="T545" s="77"/>
      <c r="U545" s="79">
        <v>43641.415613425925</v>
      </c>
      <c r="V545" s="80" t="s">
        <v>2296</v>
      </c>
      <c r="W545" s="77"/>
      <c r="X545" s="77"/>
      <c r="Y545" s="83" t="s">
        <v>3436</v>
      </c>
      <c r="Z545" s="122"/>
      <c r="AA545" s="48"/>
      <c r="AB545" s="49"/>
      <c r="AC545" s="48"/>
      <c r="AD545" s="49"/>
      <c r="AE545" s="48"/>
      <c r="AF545" s="49"/>
      <c r="AG545" s="48"/>
      <c r="AH545" s="49"/>
      <c r="AI545" s="48"/>
    </row>
    <row r="546" spans="1:35" ht="15">
      <c r="A546" s="63" t="s">
        <v>837</v>
      </c>
      <c r="B546" s="63" t="s">
        <v>202</v>
      </c>
      <c r="C546" s="64"/>
      <c r="D546" s="65"/>
      <c r="E546" s="66"/>
      <c r="F546" s="67"/>
      <c r="G546" s="64"/>
      <c r="H546" s="68"/>
      <c r="I546" s="69"/>
      <c r="J546" s="69"/>
      <c r="K546" s="34"/>
      <c r="L546" s="75">
        <v>546</v>
      </c>
      <c r="M546" s="75"/>
      <c r="N546" s="71"/>
      <c r="O546" s="77" t="s">
        <v>214</v>
      </c>
      <c r="P546" s="79">
        <v>43633.387025462966</v>
      </c>
      <c r="Q546" s="77" t="s">
        <v>1308</v>
      </c>
      <c r="R546" s="77"/>
      <c r="S546" s="77"/>
      <c r="T546" s="77" t="s">
        <v>1867</v>
      </c>
      <c r="U546" s="79">
        <v>43633.387025462966</v>
      </c>
      <c r="V546" s="80" t="s">
        <v>2297</v>
      </c>
      <c r="W546" s="77"/>
      <c r="X546" s="77"/>
      <c r="Y546" s="83" t="s">
        <v>3437</v>
      </c>
      <c r="Z546" s="122"/>
      <c r="AA546" s="48"/>
      <c r="AB546" s="49"/>
      <c r="AC546" s="48"/>
      <c r="AD546" s="49"/>
      <c r="AE546" s="48"/>
      <c r="AF546" s="49"/>
      <c r="AG546" s="48"/>
      <c r="AH546" s="49"/>
      <c r="AI546" s="48"/>
    </row>
    <row r="547" spans="1:35" ht="15">
      <c r="A547" s="63" t="s">
        <v>837</v>
      </c>
      <c r="B547" s="63" t="s">
        <v>202</v>
      </c>
      <c r="C547" s="64"/>
      <c r="D547" s="65"/>
      <c r="E547" s="66"/>
      <c r="F547" s="67"/>
      <c r="G547" s="64"/>
      <c r="H547" s="68"/>
      <c r="I547" s="69"/>
      <c r="J547" s="69"/>
      <c r="K547" s="34"/>
      <c r="L547" s="75">
        <v>547</v>
      </c>
      <c r="M547" s="75"/>
      <c r="N547" s="71"/>
      <c r="O547" s="77" t="s">
        <v>214</v>
      </c>
      <c r="P547" s="79">
        <v>43633.39730324074</v>
      </c>
      <c r="Q547" s="77" t="s">
        <v>1309</v>
      </c>
      <c r="R547" s="77"/>
      <c r="S547" s="77"/>
      <c r="T547" s="77" t="s">
        <v>1867</v>
      </c>
      <c r="U547" s="79">
        <v>43633.39730324074</v>
      </c>
      <c r="V547" s="80" t="s">
        <v>2298</v>
      </c>
      <c r="W547" s="77"/>
      <c r="X547" s="77"/>
      <c r="Y547" s="83" t="s">
        <v>3438</v>
      </c>
      <c r="Z547" s="122"/>
      <c r="AA547" s="48"/>
      <c r="AB547" s="49"/>
      <c r="AC547" s="48"/>
      <c r="AD547" s="49"/>
      <c r="AE547" s="48"/>
      <c r="AF547" s="49"/>
      <c r="AG547" s="48"/>
      <c r="AH547" s="49"/>
      <c r="AI547" s="48"/>
    </row>
    <row r="548" spans="1:35" ht="15">
      <c r="A548" s="63" t="s">
        <v>837</v>
      </c>
      <c r="B548" s="63" t="s">
        <v>202</v>
      </c>
      <c r="C548" s="64"/>
      <c r="D548" s="65"/>
      <c r="E548" s="66"/>
      <c r="F548" s="67"/>
      <c r="G548" s="64"/>
      <c r="H548" s="68"/>
      <c r="I548" s="69"/>
      <c r="J548" s="69"/>
      <c r="K548" s="34"/>
      <c r="L548" s="75">
        <v>548</v>
      </c>
      <c r="M548" s="75"/>
      <c r="N548" s="71"/>
      <c r="O548" s="77" t="s">
        <v>214</v>
      </c>
      <c r="P548" s="79">
        <v>43634.86425925926</v>
      </c>
      <c r="Q548" s="77" t="s">
        <v>1310</v>
      </c>
      <c r="R548" s="77"/>
      <c r="S548" s="77"/>
      <c r="T548" s="77" t="s">
        <v>1867</v>
      </c>
      <c r="U548" s="79">
        <v>43634.86425925926</v>
      </c>
      <c r="V548" s="80" t="s">
        <v>2299</v>
      </c>
      <c r="W548" s="77"/>
      <c r="X548" s="77"/>
      <c r="Y548" s="83" t="s">
        <v>3439</v>
      </c>
      <c r="Z548" s="122"/>
      <c r="AA548" s="48"/>
      <c r="AB548" s="49"/>
      <c r="AC548" s="48"/>
      <c r="AD548" s="49"/>
      <c r="AE548" s="48"/>
      <c r="AF548" s="49"/>
      <c r="AG548" s="48"/>
      <c r="AH548" s="49"/>
      <c r="AI548" s="48"/>
    </row>
    <row r="549" spans="1:35" ht="15">
      <c r="A549" s="63" t="s">
        <v>837</v>
      </c>
      <c r="B549" s="63" t="s">
        <v>202</v>
      </c>
      <c r="C549" s="64"/>
      <c r="D549" s="65"/>
      <c r="E549" s="66"/>
      <c r="F549" s="67"/>
      <c r="G549" s="64"/>
      <c r="H549" s="68"/>
      <c r="I549" s="69"/>
      <c r="J549" s="69"/>
      <c r="K549" s="34"/>
      <c r="L549" s="75">
        <v>549</v>
      </c>
      <c r="M549" s="75"/>
      <c r="N549" s="71"/>
      <c r="O549" s="77" t="s">
        <v>214</v>
      </c>
      <c r="P549" s="79">
        <v>43634.8753125</v>
      </c>
      <c r="Q549" s="77" t="s">
        <v>1311</v>
      </c>
      <c r="R549" s="77"/>
      <c r="S549" s="77"/>
      <c r="T549" s="77" t="s">
        <v>1867</v>
      </c>
      <c r="U549" s="79">
        <v>43634.8753125</v>
      </c>
      <c r="V549" s="80" t="s">
        <v>2300</v>
      </c>
      <c r="W549" s="77"/>
      <c r="X549" s="77"/>
      <c r="Y549" s="83" t="s">
        <v>3440</v>
      </c>
      <c r="Z549" s="122"/>
      <c r="AA549" s="48"/>
      <c r="AB549" s="49"/>
      <c r="AC549" s="48"/>
      <c r="AD549" s="49"/>
      <c r="AE549" s="48"/>
      <c r="AF549" s="49"/>
      <c r="AG549" s="48"/>
      <c r="AH549" s="49"/>
      <c r="AI549" s="48"/>
    </row>
    <row r="550" spans="1:35" ht="15">
      <c r="A550" s="63" t="s">
        <v>837</v>
      </c>
      <c r="B550" s="63" t="s">
        <v>202</v>
      </c>
      <c r="C550" s="64"/>
      <c r="D550" s="65"/>
      <c r="E550" s="66"/>
      <c r="F550" s="67"/>
      <c r="G550" s="64"/>
      <c r="H550" s="68"/>
      <c r="I550" s="69"/>
      <c r="J550" s="69"/>
      <c r="K550" s="34"/>
      <c r="L550" s="75">
        <v>550</v>
      </c>
      <c r="M550" s="75"/>
      <c r="N550" s="71"/>
      <c r="O550" s="77" t="s">
        <v>214</v>
      </c>
      <c r="P550" s="79">
        <v>43635.38550925926</v>
      </c>
      <c r="Q550" s="77" t="s">
        <v>1310</v>
      </c>
      <c r="R550" s="77"/>
      <c r="S550" s="77"/>
      <c r="T550" s="77" t="s">
        <v>1867</v>
      </c>
      <c r="U550" s="79">
        <v>43635.38550925926</v>
      </c>
      <c r="V550" s="80" t="s">
        <v>2301</v>
      </c>
      <c r="W550" s="77"/>
      <c r="X550" s="77"/>
      <c r="Y550" s="83" t="s">
        <v>3441</v>
      </c>
      <c r="Z550" s="122"/>
      <c r="AA550" s="48"/>
      <c r="AB550" s="49"/>
      <c r="AC550" s="48"/>
      <c r="AD550" s="49"/>
      <c r="AE550" s="48"/>
      <c r="AF550" s="49"/>
      <c r="AG550" s="48"/>
      <c r="AH550" s="49"/>
      <c r="AI550" s="48"/>
    </row>
    <row r="551" spans="1:35" ht="15">
      <c r="A551" s="63" t="s">
        <v>837</v>
      </c>
      <c r="B551" s="63" t="s">
        <v>202</v>
      </c>
      <c r="C551" s="64"/>
      <c r="D551" s="65"/>
      <c r="E551" s="66"/>
      <c r="F551" s="67"/>
      <c r="G551" s="64"/>
      <c r="H551" s="68"/>
      <c r="I551" s="69"/>
      <c r="J551" s="69"/>
      <c r="K551" s="34"/>
      <c r="L551" s="75">
        <v>551</v>
      </c>
      <c r="M551" s="75"/>
      <c r="N551" s="71"/>
      <c r="O551" s="77" t="s">
        <v>214</v>
      </c>
      <c r="P551" s="79">
        <v>43635.39635416667</v>
      </c>
      <c r="Q551" s="77" t="s">
        <v>1311</v>
      </c>
      <c r="R551" s="77"/>
      <c r="S551" s="77"/>
      <c r="T551" s="77" t="s">
        <v>1867</v>
      </c>
      <c r="U551" s="79">
        <v>43635.39635416667</v>
      </c>
      <c r="V551" s="80" t="s">
        <v>2302</v>
      </c>
      <c r="W551" s="77"/>
      <c r="X551" s="77"/>
      <c r="Y551" s="83" t="s">
        <v>3442</v>
      </c>
      <c r="Z551" s="122"/>
      <c r="AA551" s="48"/>
      <c r="AB551" s="49"/>
      <c r="AC551" s="48"/>
      <c r="AD551" s="49"/>
      <c r="AE551" s="48"/>
      <c r="AF551" s="49"/>
      <c r="AG551" s="48"/>
      <c r="AH551" s="49"/>
      <c r="AI551" s="48"/>
    </row>
    <row r="552" spans="1:35" ht="15">
      <c r="A552" s="63" t="s">
        <v>837</v>
      </c>
      <c r="B552" s="63" t="s">
        <v>202</v>
      </c>
      <c r="C552" s="64"/>
      <c r="D552" s="65"/>
      <c r="E552" s="66"/>
      <c r="F552" s="67"/>
      <c r="G552" s="64"/>
      <c r="H552" s="68"/>
      <c r="I552" s="69"/>
      <c r="J552" s="69"/>
      <c r="K552" s="34"/>
      <c r="L552" s="75">
        <v>552</v>
      </c>
      <c r="M552" s="75"/>
      <c r="N552" s="71"/>
      <c r="O552" s="77" t="s">
        <v>214</v>
      </c>
      <c r="P552" s="79">
        <v>43636.384930555556</v>
      </c>
      <c r="Q552" s="77" t="s">
        <v>1312</v>
      </c>
      <c r="R552" s="77"/>
      <c r="S552" s="77"/>
      <c r="T552" s="77" t="s">
        <v>1867</v>
      </c>
      <c r="U552" s="79">
        <v>43636.384930555556</v>
      </c>
      <c r="V552" s="80" t="s">
        <v>2303</v>
      </c>
      <c r="W552" s="77"/>
      <c r="X552" s="77"/>
      <c r="Y552" s="83" t="s">
        <v>3443</v>
      </c>
      <c r="Z552" s="122"/>
      <c r="AA552" s="48"/>
      <c r="AB552" s="49"/>
      <c r="AC552" s="48"/>
      <c r="AD552" s="49"/>
      <c r="AE552" s="48"/>
      <c r="AF552" s="49"/>
      <c r="AG552" s="48"/>
      <c r="AH552" s="49"/>
      <c r="AI552" s="48"/>
    </row>
    <row r="553" spans="1:35" ht="15">
      <c r="A553" s="63" t="s">
        <v>837</v>
      </c>
      <c r="B553" s="63" t="s">
        <v>202</v>
      </c>
      <c r="C553" s="64"/>
      <c r="D553" s="65"/>
      <c r="E553" s="66"/>
      <c r="F553" s="67"/>
      <c r="G553" s="64"/>
      <c r="H553" s="68"/>
      <c r="I553" s="69"/>
      <c r="J553" s="69"/>
      <c r="K553" s="34"/>
      <c r="L553" s="75">
        <v>553</v>
      </c>
      <c r="M553" s="75"/>
      <c r="N553" s="71"/>
      <c r="O553" s="77" t="s">
        <v>214</v>
      </c>
      <c r="P553" s="79">
        <v>43636.39325231482</v>
      </c>
      <c r="Q553" s="77" t="s">
        <v>1313</v>
      </c>
      <c r="R553" s="77"/>
      <c r="S553" s="77"/>
      <c r="T553" s="77" t="s">
        <v>1867</v>
      </c>
      <c r="U553" s="79">
        <v>43636.39325231482</v>
      </c>
      <c r="V553" s="80" t="s">
        <v>2304</v>
      </c>
      <c r="W553" s="77"/>
      <c r="X553" s="77"/>
      <c r="Y553" s="83" t="s">
        <v>3444</v>
      </c>
      <c r="Z553" s="122"/>
      <c r="AA553" s="48"/>
      <c r="AB553" s="49"/>
      <c r="AC553" s="48"/>
      <c r="AD553" s="49"/>
      <c r="AE553" s="48"/>
      <c r="AF553" s="49"/>
      <c r="AG553" s="48"/>
      <c r="AH553" s="49"/>
      <c r="AI553" s="48"/>
    </row>
    <row r="554" spans="1:35" ht="15">
      <c r="A554" s="63" t="s">
        <v>837</v>
      </c>
      <c r="B554" s="63" t="s">
        <v>202</v>
      </c>
      <c r="C554" s="64"/>
      <c r="D554" s="65"/>
      <c r="E554" s="66"/>
      <c r="F554" s="67"/>
      <c r="G554" s="64"/>
      <c r="H554" s="68"/>
      <c r="I554" s="69"/>
      <c r="J554" s="69"/>
      <c r="K554" s="34"/>
      <c r="L554" s="75">
        <v>554</v>
      </c>
      <c r="M554" s="75"/>
      <c r="N554" s="71"/>
      <c r="O554" s="77" t="s">
        <v>214</v>
      </c>
      <c r="P554" s="79">
        <v>43637.38421296296</v>
      </c>
      <c r="Q554" s="77" t="s">
        <v>1314</v>
      </c>
      <c r="R554" s="77"/>
      <c r="S554" s="77"/>
      <c r="T554" s="77" t="s">
        <v>1867</v>
      </c>
      <c r="U554" s="79">
        <v>43637.38421296296</v>
      </c>
      <c r="V554" s="80" t="s">
        <v>2305</v>
      </c>
      <c r="W554" s="77"/>
      <c r="X554" s="77"/>
      <c r="Y554" s="83" t="s">
        <v>3445</v>
      </c>
      <c r="Z554" s="122"/>
      <c r="AA554" s="48"/>
      <c r="AB554" s="49"/>
      <c r="AC554" s="48"/>
      <c r="AD554" s="49"/>
      <c r="AE554" s="48"/>
      <c r="AF554" s="49"/>
      <c r="AG554" s="48"/>
      <c r="AH554" s="49"/>
      <c r="AI554" s="48"/>
    </row>
    <row r="555" spans="1:35" ht="15">
      <c r="A555" s="63" t="s">
        <v>837</v>
      </c>
      <c r="B555" s="63" t="s">
        <v>202</v>
      </c>
      <c r="C555" s="64"/>
      <c r="D555" s="65"/>
      <c r="E555" s="66"/>
      <c r="F555" s="67"/>
      <c r="G555" s="64"/>
      <c r="H555" s="68"/>
      <c r="I555" s="69"/>
      <c r="J555" s="69"/>
      <c r="K555" s="34"/>
      <c r="L555" s="75">
        <v>555</v>
      </c>
      <c r="M555" s="75"/>
      <c r="N555" s="71"/>
      <c r="O555" s="77" t="s">
        <v>214</v>
      </c>
      <c r="P555" s="79">
        <v>43637.39052083333</v>
      </c>
      <c r="Q555" s="77" t="s">
        <v>1315</v>
      </c>
      <c r="R555" s="77"/>
      <c r="S555" s="77"/>
      <c r="T555" s="77" t="s">
        <v>1867</v>
      </c>
      <c r="U555" s="79">
        <v>43637.39052083333</v>
      </c>
      <c r="V555" s="80" t="s">
        <v>2306</v>
      </c>
      <c r="W555" s="77"/>
      <c r="X555" s="77"/>
      <c r="Y555" s="83" t="s">
        <v>3446</v>
      </c>
      <c r="Z555" s="122"/>
      <c r="AA555" s="48"/>
      <c r="AB555" s="49"/>
      <c r="AC555" s="48"/>
      <c r="AD555" s="49"/>
      <c r="AE555" s="48"/>
      <c r="AF555" s="49"/>
      <c r="AG555" s="48"/>
      <c r="AH555" s="49"/>
      <c r="AI555" s="48"/>
    </row>
    <row r="556" spans="1:35" ht="15">
      <c r="A556" s="63" t="s">
        <v>837</v>
      </c>
      <c r="B556" s="63" t="s">
        <v>202</v>
      </c>
      <c r="C556" s="64"/>
      <c r="D556" s="65"/>
      <c r="E556" s="66"/>
      <c r="F556" s="67"/>
      <c r="G556" s="64"/>
      <c r="H556" s="68"/>
      <c r="I556" s="69"/>
      <c r="J556" s="69"/>
      <c r="K556" s="34"/>
      <c r="L556" s="75">
        <v>556</v>
      </c>
      <c r="M556" s="75"/>
      <c r="N556" s="71"/>
      <c r="O556" s="77" t="s">
        <v>214</v>
      </c>
      <c r="P556" s="79">
        <v>43638.48694444444</v>
      </c>
      <c r="Q556" s="77" t="s">
        <v>1316</v>
      </c>
      <c r="R556" s="77"/>
      <c r="S556" s="77"/>
      <c r="T556" s="77" t="s">
        <v>1867</v>
      </c>
      <c r="U556" s="79">
        <v>43638.48694444444</v>
      </c>
      <c r="V556" s="80" t="s">
        <v>2307</v>
      </c>
      <c r="W556" s="77"/>
      <c r="X556" s="77"/>
      <c r="Y556" s="83" t="s">
        <v>3447</v>
      </c>
      <c r="Z556" s="122"/>
      <c r="AA556" s="48"/>
      <c r="AB556" s="49"/>
      <c r="AC556" s="48"/>
      <c r="AD556" s="49"/>
      <c r="AE556" s="48"/>
      <c r="AF556" s="49"/>
      <c r="AG556" s="48"/>
      <c r="AH556" s="49"/>
      <c r="AI556" s="48"/>
    </row>
    <row r="557" spans="1:35" ht="15">
      <c r="A557" s="63" t="s">
        <v>837</v>
      </c>
      <c r="B557" s="63" t="s">
        <v>202</v>
      </c>
      <c r="C557" s="64"/>
      <c r="D557" s="65"/>
      <c r="E557" s="66"/>
      <c r="F557" s="67"/>
      <c r="G557" s="64"/>
      <c r="H557" s="68"/>
      <c r="I557" s="69"/>
      <c r="J557" s="69"/>
      <c r="K557" s="34"/>
      <c r="L557" s="75">
        <v>557</v>
      </c>
      <c r="M557" s="75"/>
      <c r="N557" s="71"/>
      <c r="O557" s="77" t="s">
        <v>214</v>
      </c>
      <c r="P557" s="79">
        <v>43638.503796296296</v>
      </c>
      <c r="Q557" s="77" t="s">
        <v>1317</v>
      </c>
      <c r="R557" s="77"/>
      <c r="S557" s="77"/>
      <c r="T557" s="77" t="s">
        <v>1867</v>
      </c>
      <c r="U557" s="79">
        <v>43638.503796296296</v>
      </c>
      <c r="V557" s="80" t="s">
        <v>2308</v>
      </c>
      <c r="W557" s="77"/>
      <c r="X557" s="77"/>
      <c r="Y557" s="83" t="s">
        <v>3448</v>
      </c>
      <c r="Z557" s="122"/>
      <c r="AA557" s="48"/>
      <c r="AB557" s="49"/>
      <c r="AC557" s="48"/>
      <c r="AD557" s="49"/>
      <c r="AE557" s="48"/>
      <c r="AF557" s="49"/>
      <c r="AG557" s="48"/>
      <c r="AH557" s="49"/>
      <c r="AI557" s="48"/>
    </row>
    <row r="558" spans="1:35" ht="15">
      <c r="A558" s="63" t="s">
        <v>837</v>
      </c>
      <c r="B558" s="63" t="s">
        <v>202</v>
      </c>
      <c r="C558" s="64"/>
      <c r="D558" s="65"/>
      <c r="E558" s="66"/>
      <c r="F558" s="67"/>
      <c r="G558" s="64"/>
      <c r="H558" s="68"/>
      <c r="I558" s="69"/>
      <c r="J558" s="69"/>
      <c r="K558" s="34"/>
      <c r="L558" s="75">
        <v>558</v>
      </c>
      <c r="M558" s="75"/>
      <c r="N558" s="71"/>
      <c r="O558" s="77" t="s">
        <v>214</v>
      </c>
      <c r="P558" s="79">
        <v>43638.87869212963</v>
      </c>
      <c r="Q558" s="77" t="s">
        <v>1318</v>
      </c>
      <c r="R558" s="77"/>
      <c r="S558" s="77"/>
      <c r="T558" s="77" t="s">
        <v>1867</v>
      </c>
      <c r="U558" s="79">
        <v>43638.87869212963</v>
      </c>
      <c r="V558" s="80" t="s">
        <v>2309</v>
      </c>
      <c r="W558" s="77"/>
      <c r="X558" s="77"/>
      <c r="Y558" s="83" t="s">
        <v>3449</v>
      </c>
      <c r="Z558" s="122"/>
      <c r="AA558" s="48"/>
      <c r="AB558" s="49"/>
      <c r="AC558" s="48"/>
      <c r="AD558" s="49"/>
      <c r="AE558" s="48"/>
      <c r="AF558" s="49"/>
      <c r="AG558" s="48"/>
      <c r="AH558" s="49"/>
      <c r="AI558" s="48"/>
    </row>
    <row r="559" spans="1:35" ht="15">
      <c r="A559" s="63" t="s">
        <v>837</v>
      </c>
      <c r="B559" s="63" t="s">
        <v>202</v>
      </c>
      <c r="C559" s="64"/>
      <c r="D559" s="65"/>
      <c r="E559" s="66"/>
      <c r="F559" s="67"/>
      <c r="G559" s="64"/>
      <c r="H559" s="68"/>
      <c r="I559" s="69"/>
      <c r="J559" s="69"/>
      <c r="K559" s="34"/>
      <c r="L559" s="75">
        <v>559</v>
      </c>
      <c r="M559" s="75"/>
      <c r="N559" s="71"/>
      <c r="O559" s="77" t="s">
        <v>214</v>
      </c>
      <c r="P559" s="79">
        <v>43639.476331018515</v>
      </c>
      <c r="Q559" s="77" t="s">
        <v>1319</v>
      </c>
      <c r="R559" s="77"/>
      <c r="S559" s="77"/>
      <c r="T559" s="77" t="s">
        <v>1867</v>
      </c>
      <c r="U559" s="79">
        <v>43639.476331018515</v>
      </c>
      <c r="V559" s="80" t="s">
        <v>2310</v>
      </c>
      <c r="W559" s="77"/>
      <c r="X559" s="77"/>
      <c r="Y559" s="83" t="s">
        <v>3450</v>
      </c>
      <c r="Z559" s="122"/>
      <c r="AA559" s="48"/>
      <c r="AB559" s="49"/>
      <c r="AC559" s="48"/>
      <c r="AD559" s="49"/>
      <c r="AE559" s="48"/>
      <c r="AF559" s="49"/>
      <c r="AG559" s="48"/>
      <c r="AH559" s="49"/>
      <c r="AI559" s="48"/>
    </row>
    <row r="560" spans="1:35" ht="15">
      <c r="A560" s="63" t="s">
        <v>837</v>
      </c>
      <c r="B560" s="63" t="s">
        <v>202</v>
      </c>
      <c r="C560" s="64"/>
      <c r="D560" s="65"/>
      <c r="E560" s="66"/>
      <c r="F560" s="67"/>
      <c r="G560" s="64"/>
      <c r="H560" s="68"/>
      <c r="I560" s="69"/>
      <c r="J560" s="69"/>
      <c r="K560" s="34"/>
      <c r="L560" s="75">
        <v>560</v>
      </c>
      <c r="M560" s="75"/>
      <c r="N560" s="71"/>
      <c r="O560" s="77" t="s">
        <v>214</v>
      </c>
      <c r="P560" s="79">
        <v>43639.49841435185</v>
      </c>
      <c r="Q560" s="77" t="s">
        <v>1320</v>
      </c>
      <c r="R560" s="77"/>
      <c r="S560" s="77"/>
      <c r="T560" s="77" t="s">
        <v>1867</v>
      </c>
      <c r="U560" s="79">
        <v>43639.49841435185</v>
      </c>
      <c r="V560" s="80" t="s">
        <v>2311</v>
      </c>
      <c r="W560" s="77"/>
      <c r="X560" s="77"/>
      <c r="Y560" s="83" t="s">
        <v>3451</v>
      </c>
      <c r="Z560" s="122"/>
      <c r="AA560" s="48"/>
      <c r="AB560" s="49"/>
      <c r="AC560" s="48"/>
      <c r="AD560" s="49"/>
      <c r="AE560" s="48"/>
      <c r="AF560" s="49"/>
      <c r="AG560" s="48"/>
      <c r="AH560" s="49"/>
      <c r="AI560" s="48"/>
    </row>
    <row r="561" spans="1:35" ht="15">
      <c r="A561" s="63" t="s">
        <v>837</v>
      </c>
      <c r="B561" s="63" t="s">
        <v>202</v>
      </c>
      <c r="C561" s="64"/>
      <c r="D561" s="65"/>
      <c r="E561" s="66"/>
      <c r="F561" s="67"/>
      <c r="G561" s="64"/>
      <c r="H561" s="68"/>
      <c r="I561" s="69"/>
      <c r="J561" s="69"/>
      <c r="K561" s="34"/>
      <c r="L561" s="75">
        <v>561</v>
      </c>
      <c r="M561" s="75"/>
      <c r="N561" s="71"/>
      <c r="O561" s="77" t="s">
        <v>214</v>
      </c>
      <c r="P561" s="79">
        <v>43640.44730324074</v>
      </c>
      <c r="Q561" s="77" t="s">
        <v>1321</v>
      </c>
      <c r="R561" s="77"/>
      <c r="S561" s="77"/>
      <c r="T561" s="77" t="s">
        <v>1867</v>
      </c>
      <c r="U561" s="79">
        <v>43640.44730324074</v>
      </c>
      <c r="V561" s="80" t="s">
        <v>2312</v>
      </c>
      <c r="W561" s="77"/>
      <c r="X561" s="77"/>
      <c r="Y561" s="83" t="s">
        <v>3452</v>
      </c>
      <c r="Z561" s="122"/>
      <c r="AA561" s="48"/>
      <c r="AB561" s="49"/>
      <c r="AC561" s="48"/>
      <c r="AD561" s="49"/>
      <c r="AE561" s="48"/>
      <c r="AF561" s="49"/>
      <c r="AG561" s="48"/>
      <c r="AH561" s="49"/>
      <c r="AI561" s="48"/>
    </row>
    <row r="562" spans="1:35" ht="15">
      <c r="A562" s="63" t="s">
        <v>837</v>
      </c>
      <c r="B562" s="63" t="s">
        <v>202</v>
      </c>
      <c r="C562" s="64"/>
      <c r="D562" s="65"/>
      <c r="E562" s="66"/>
      <c r="F562" s="67"/>
      <c r="G562" s="64"/>
      <c r="H562" s="68"/>
      <c r="I562" s="69"/>
      <c r="J562" s="69"/>
      <c r="K562" s="34"/>
      <c r="L562" s="75">
        <v>562</v>
      </c>
      <c r="M562" s="75"/>
      <c r="N562" s="71"/>
      <c r="O562" s="77" t="s">
        <v>214</v>
      </c>
      <c r="P562" s="79">
        <v>43640.459548611114</v>
      </c>
      <c r="Q562" s="77" t="s">
        <v>1322</v>
      </c>
      <c r="R562" s="77"/>
      <c r="S562" s="77"/>
      <c r="T562" s="77" t="s">
        <v>1867</v>
      </c>
      <c r="U562" s="79">
        <v>43640.459548611114</v>
      </c>
      <c r="V562" s="80" t="s">
        <v>2313</v>
      </c>
      <c r="W562" s="77"/>
      <c r="X562" s="77"/>
      <c r="Y562" s="83" t="s">
        <v>3453</v>
      </c>
      <c r="Z562" s="122"/>
      <c r="AA562" s="48"/>
      <c r="AB562" s="49"/>
      <c r="AC562" s="48"/>
      <c r="AD562" s="49"/>
      <c r="AE562" s="48"/>
      <c r="AF562" s="49"/>
      <c r="AG562" s="48"/>
      <c r="AH562" s="49"/>
      <c r="AI562" s="48"/>
    </row>
    <row r="563" spans="1:35" ht="15">
      <c r="A563" s="63" t="s">
        <v>837</v>
      </c>
      <c r="B563" s="63" t="s">
        <v>202</v>
      </c>
      <c r="C563" s="64"/>
      <c r="D563" s="65"/>
      <c r="E563" s="66"/>
      <c r="F563" s="67"/>
      <c r="G563" s="64"/>
      <c r="H563" s="68"/>
      <c r="I563" s="69"/>
      <c r="J563" s="69"/>
      <c r="K563" s="34"/>
      <c r="L563" s="75">
        <v>563</v>
      </c>
      <c r="M563" s="75"/>
      <c r="N563" s="71"/>
      <c r="O563" s="77" t="s">
        <v>214</v>
      </c>
      <c r="P563" s="79">
        <v>43640.459548611114</v>
      </c>
      <c r="Q563" s="77" t="s">
        <v>1323</v>
      </c>
      <c r="R563" s="77"/>
      <c r="S563" s="77"/>
      <c r="T563" s="77"/>
      <c r="U563" s="79">
        <v>43640.459548611114</v>
      </c>
      <c r="V563" s="80" t="s">
        <v>2314</v>
      </c>
      <c r="W563" s="77"/>
      <c r="X563" s="77"/>
      <c r="Y563" s="83" t="s">
        <v>3454</v>
      </c>
      <c r="Z563" s="122"/>
      <c r="AA563" s="48"/>
      <c r="AB563" s="49"/>
      <c r="AC563" s="48"/>
      <c r="AD563" s="49"/>
      <c r="AE563" s="48"/>
      <c r="AF563" s="49"/>
      <c r="AG563" s="48"/>
      <c r="AH563" s="49"/>
      <c r="AI563" s="48"/>
    </row>
    <row r="564" spans="1:35" ht="15">
      <c r="A564" s="63" t="s">
        <v>837</v>
      </c>
      <c r="B564" s="63" t="s">
        <v>202</v>
      </c>
      <c r="C564" s="64"/>
      <c r="D564" s="65"/>
      <c r="E564" s="66"/>
      <c r="F564" s="67"/>
      <c r="G564" s="64"/>
      <c r="H564" s="68"/>
      <c r="I564" s="69"/>
      <c r="J564" s="69"/>
      <c r="K564" s="34"/>
      <c r="L564" s="75">
        <v>564</v>
      </c>
      <c r="M564" s="75"/>
      <c r="N564" s="71"/>
      <c r="O564" s="77" t="s">
        <v>214</v>
      </c>
      <c r="P564" s="79">
        <v>43641.4555787037</v>
      </c>
      <c r="Q564" s="77" t="s">
        <v>1324</v>
      </c>
      <c r="R564" s="77"/>
      <c r="S564" s="77"/>
      <c r="T564" s="77" t="s">
        <v>1867</v>
      </c>
      <c r="U564" s="79">
        <v>43641.4555787037</v>
      </c>
      <c r="V564" s="80" t="s">
        <v>2315</v>
      </c>
      <c r="W564" s="77"/>
      <c r="X564" s="77"/>
      <c r="Y564" s="83" t="s">
        <v>3455</v>
      </c>
      <c r="Z564" s="122"/>
      <c r="AA564" s="48"/>
      <c r="AB564" s="49"/>
      <c r="AC564" s="48"/>
      <c r="AD564" s="49"/>
      <c r="AE564" s="48"/>
      <c r="AF564" s="49"/>
      <c r="AG564" s="48"/>
      <c r="AH564" s="49"/>
      <c r="AI564" s="48"/>
    </row>
    <row r="565" spans="1:35" ht="15">
      <c r="A565" s="63" t="s">
        <v>837</v>
      </c>
      <c r="B565" s="63" t="s">
        <v>202</v>
      </c>
      <c r="C565" s="64"/>
      <c r="D565" s="65"/>
      <c r="E565" s="66"/>
      <c r="F565" s="67"/>
      <c r="G565" s="64"/>
      <c r="H565" s="68"/>
      <c r="I565" s="69"/>
      <c r="J565" s="69"/>
      <c r="K565" s="34"/>
      <c r="L565" s="75">
        <v>565</v>
      </c>
      <c r="M565" s="75"/>
      <c r="N565" s="71"/>
      <c r="O565" s="77" t="s">
        <v>214</v>
      </c>
      <c r="P565" s="79">
        <v>43641.476643518516</v>
      </c>
      <c r="Q565" s="77" t="s">
        <v>1325</v>
      </c>
      <c r="R565" s="77"/>
      <c r="S565" s="77"/>
      <c r="T565" s="77" t="s">
        <v>1867</v>
      </c>
      <c r="U565" s="79">
        <v>43641.476643518516</v>
      </c>
      <c r="V565" s="80" t="s">
        <v>2316</v>
      </c>
      <c r="W565" s="77"/>
      <c r="X565" s="77"/>
      <c r="Y565" s="83" t="s">
        <v>3456</v>
      </c>
      <c r="Z565" s="122"/>
      <c r="AA565" s="48"/>
      <c r="AB565" s="49"/>
      <c r="AC565" s="48"/>
      <c r="AD565" s="49"/>
      <c r="AE565" s="48"/>
      <c r="AF565" s="49"/>
      <c r="AG565" s="48"/>
      <c r="AH565" s="49"/>
      <c r="AI565" s="48"/>
    </row>
    <row r="566" spans="1:35" ht="15">
      <c r="A566" s="63" t="s">
        <v>838</v>
      </c>
      <c r="B566" s="63" t="s">
        <v>202</v>
      </c>
      <c r="C566" s="64"/>
      <c r="D566" s="65"/>
      <c r="E566" s="66"/>
      <c r="F566" s="67"/>
      <c r="G566" s="64"/>
      <c r="H566" s="68"/>
      <c r="I566" s="69"/>
      <c r="J566" s="69"/>
      <c r="K566" s="34"/>
      <c r="L566" s="75">
        <v>566</v>
      </c>
      <c r="M566" s="75"/>
      <c r="N566" s="71"/>
      <c r="O566" s="77" t="s">
        <v>214</v>
      </c>
      <c r="P566" s="79">
        <v>43633.46952546296</v>
      </c>
      <c r="Q566" s="77" t="s">
        <v>1326</v>
      </c>
      <c r="R566" s="77"/>
      <c r="S566" s="77"/>
      <c r="T566" s="77" t="s">
        <v>1868</v>
      </c>
      <c r="U566" s="79">
        <v>43633.46952546296</v>
      </c>
      <c r="V566" s="80" t="s">
        <v>2317</v>
      </c>
      <c r="W566" s="77"/>
      <c r="X566" s="77"/>
      <c r="Y566" s="83" t="s">
        <v>3457</v>
      </c>
      <c r="Z566" s="122"/>
      <c r="AA566" s="48"/>
      <c r="AB566" s="49"/>
      <c r="AC566" s="48"/>
      <c r="AD566" s="49"/>
      <c r="AE566" s="48"/>
      <c r="AF566" s="49"/>
      <c r="AG566" s="48"/>
      <c r="AH566" s="49"/>
      <c r="AI566" s="48"/>
    </row>
    <row r="567" spans="1:35" ht="15">
      <c r="A567" s="63" t="s">
        <v>838</v>
      </c>
      <c r="B567" s="63" t="s">
        <v>202</v>
      </c>
      <c r="C567" s="64"/>
      <c r="D567" s="65"/>
      <c r="E567" s="66"/>
      <c r="F567" s="67"/>
      <c r="G567" s="64"/>
      <c r="H567" s="68"/>
      <c r="I567" s="69"/>
      <c r="J567" s="69"/>
      <c r="K567" s="34"/>
      <c r="L567" s="75">
        <v>567</v>
      </c>
      <c r="M567" s="75"/>
      <c r="N567" s="71"/>
      <c r="O567" s="77" t="s">
        <v>214</v>
      </c>
      <c r="P567" s="79">
        <v>43633.475266203706</v>
      </c>
      <c r="Q567" s="77" t="s">
        <v>1327</v>
      </c>
      <c r="R567" s="77"/>
      <c r="S567" s="77"/>
      <c r="T567" s="77" t="s">
        <v>1869</v>
      </c>
      <c r="U567" s="79">
        <v>43633.475266203706</v>
      </c>
      <c r="V567" s="80" t="s">
        <v>2318</v>
      </c>
      <c r="W567" s="77"/>
      <c r="X567" s="77"/>
      <c r="Y567" s="83" t="s">
        <v>3458</v>
      </c>
      <c r="Z567" s="122"/>
      <c r="AA567" s="48"/>
      <c r="AB567" s="49"/>
      <c r="AC567" s="48"/>
      <c r="AD567" s="49"/>
      <c r="AE567" s="48"/>
      <c r="AF567" s="49"/>
      <c r="AG567" s="48"/>
      <c r="AH567" s="49"/>
      <c r="AI567" s="48"/>
    </row>
    <row r="568" spans="1:35" ht="15">
      <c r="A568" s="63" t="s">
        <v>838</v>
      </c>
      <c r="B568" s="63" t="s">
        <v>202</v>
      </c>
      <c r="C568" s="64"/>
      <c r="D568" s="65"/>
      <c r="E568" s="66"/>
      <c r="F568" s="67"/>
      <c r="G568" s="64"/>
      <c r="H568" s="68"/>
      <c r="I568" s="69"/>
      <c r="J568" s="69"/>
      <c r="K568" s="34"/>
      <c r="L568" s="75">
        <v>568</v>
      </c>
      <c r="M568" s="75"/>
      <c r="N568" s="71"/>
      <c r="O568" s="77" t="s">
        <v>214</v>
      </c>
      <c r="P568" s="79">
        <v>43634.479537037034</v>
      </c>
      <c r="Q568" s="77" t="s">
        <v>1328</v>
      </c>
      <c r="R568" s="77"/>
      <c r="S568" s="77"/>
      <c r="T568" s="77" t="s">
        <v>1869</v>
      </c>
      <c r="U568" s="79">
        <v>43634.479537037034</v>
      </c>
      <c r="V568" s="80" t="s">
        <v>2319</v>
      </c>
      <c r="W568" s="77"/>
      <c r="X568" s="77"/>
      <c r="Y568" s="83" t="s">
        <v>3459</v>
      </c>
      <c r="Z568" s="122"/>
      <c r="AA568" s="48"/>
      <c r="AB568" s="49"/>
      <c r="AC568" s="48"/>
      <c r="AD568" s="49"/>
      <c r="AE568" s="48"/>
      <c r="AF568" s="49"/>
      <c r="AG568" s="48"/>
      <c r="AH568" s="49"/>
      <c r="AI568" s="48"/>
    </row>
    <row r="569" spans="1:35" ht="15">
      <c r="A569" s="63" t="s">
        <v>838</v>
      </c>
      <c r="B569" s="63" t="s">
        <v>202</v>
      </c>
      <c r="C569" s="64"/>
      <c r="D569" s="65"/>
      <c r="E569" s="66"/>
      <c r="F569" s="67"/>
      <c r="G569" s="64"/>
      <c r="H569" s="68"/>
      <c r="I569" s="69"/>
      <c r="J569" s="69"/>
      <c r="K569" s="34"/>
      <c r="L569" s="75">
        <v>569</v>
      </c>
      <c r="M569" s="75"/>
      <c r="N569" s="71"/>
      <c r="O569" s="77" t="s">
        <v>214</v>
      </c>
      <c r="P569" s="79">
        <v>43635.494363425925</v>
      </c>
      <c r="Q569" s="77" t="s">
        <v>1328</v>
      </c>
      <c r="R569" s="77"/>
      <c r="S569" s="77"/>
      <c r="T569" s="77" t="s">
        <v>1869</v>
      </c>
      <c r="U569" s="79">
        <v>43635.494363425925</v>
      </c>
      <c r="V569" s="80" t="s">
        <v>2320</v>
      </c>
      <c r="W569" s="77"/>
      <c r="X569" s="77"/>
      <c r="Y569" s="83" t="s">
        <v>3460</v>
      </c>
      <c r="Z569" s="122"/>
      <c r="AA569" s="48"/>
      <c r="AB569" s="49"/>
      <c r="AC569" s="48"/>
      <c r="AD569" s="49"/>
      <c r="AE569" s="48"/>
      <c r="AF569" s="49"/>
      <c r="AG569" s="48"/>
      <c r="AH569" s="49"/>
      <c r="AI569" s="48"/>
    </row>
    <row r="570" spans="1:35" ht="15">
      <c r="A570" s="63" t="s">
        <v>838</v>
      </c>
      <c r="B570" s="63" t="s">
        <v>202</v>
      </c>
      <c r="C570" s="64"/>
      <c r="D570" s="65"/>
      <c r="E570" s="66"/>
      <c r="F570" s="67"/>
      <c r="G570" s="64"/>
      <c r="H570" s="68"/>
      <c r="I570" s="69"/>
      <c r="J570" s="69"/>
      <c r="K570" s="34"/>
      <c r="L570" s="75">
        <v>570</v>
      </c>
      <c r="M570" s="75"/>
      <c r="N570" s="71"/>
      <c r="O570" s="77" t="s">
        <v>214</v>
      </c>
      <c r="P570" s="79">
        <v>43636.482881944445</v>
      </c>
      <c r="Q570" s="77" t="s">
        <v>1329</v>
      </c>
      <c r="R570" s="77"/>
      <c r="S570" s="77"/>
      <c r="T570" s="77" t="s">
        <v>1869</v>
      </c>
      <c r="U570" s="79">
        <v>43636.482881944445</v>
      </c>
      <c r="V570" s="80" t="s">
        <v>2321</v>
      </c>
      <c r="W570" s="77"/>
      <c r="X570" s="77"/>
      <c r="Y570" s="83" t="s">
        <v>3461</v>
      </c>
      <c r="Z570" s="122"/>
      <c r="AA570" s="48"/>
      <c r="AB570" s="49"/>
      <c r="AC570" s="48"/>
      <c r="AD570" s="49"/>
      <c r="AE570" s="48"/>
      <c r="AF570" s="49"/>
      <c r="AG570" s="48"/>
      <c r="AH570" s="49"/>
      <c r="AI570" s="48"/>
    </row>
    <row r="571" spans="1:35" ht="15">
      <c r="A571" s="63" t="s">
        <v>838</v>
      </c>
      <c r="B571" s="63" t="s">
        <v>202</v>
      </c>
      <c r="C571" s="64"/>
      <c r="D571" s="65"/>
      <c r="E571" s="66"/>
      <c r="F571" s="67"/>
      <c r="G571" s="64"/>
      <c r="H571" s="68"/>
      <c r="I571" s="69"/>
      <c r="J571" s="69"/>
      <c r="K571" s="34"/>
      <c r="L571" s="75">
        <v>571</v>
      </c>
      <c r="M571" s="75"/>
      <c r="N571" s="71"/>
      <c r="O571" s="77" t="s">
        <v>214</v>
      </c>
      <c r="P571" s="79">
        <v>43637.48241898148</v>
      </c>
      <c r="Q571" s="77" t="s">
        <v>1330</v>
      </c>
      <c r="R571" s="77"/>
      <c r="S571" s="77"/>
      <c r="T571" s="77" t="s">
        <v>1869</v>
      </c>
      <c r="U571" s="79">
        <v>43637.48241898148</v>
      </c>
      <c r="V571" s="80" t="s">
        <v>2322</v>
      </c>
      <c r="W571" s="77"/>
      <c r="X571" s="77"/>
      <c r="Y571" s="83" t="s">
        <v>3462</v>
      </c>
      <c r="Z571" s="122"/>
      <c r="AA571" s="48"/>
      <c r="AB571" s="49"/>
      <c r="AC571" s="48"/>
      <c r="AD571" s="49"/>
      <c r="AE571" s="48"/>
      <c r="AF571" s="49"/>
      <c r="AG571" s="48"/>
      <c r="AH571" s="49"/>
      <c r="AI571" s="48"/>
    </row>
    <row r="572" spans="1:35" ht="15">
      <c r="A572" s="63" t="s">
        <v>838</v>
      </c>
      <c r="B572" s="63" t="s">
        <v>202</v>
      </c>
      <c r="C572" s="64"/>
      <c r="D572" s="65"/>
      <c r="E572" s="66"/>
      <c r="F572" s="67"/>
      <c r="G572" s="64"/>
      <c r="H572" s="68"/>
      <c r="I572" s="69"/>
      <c r="J572" s="69"/>
      <c r="K572" s="34"/>
      <c r="L572" s="75">
        <v>572</v>
      </c>
      <c r="M572" s="75"/>
      <c r="N572" s="71"/>
      <c r="O572" s="77" t="s">
        <v>214</v>
      </c>
      <c r="P572" s="79">
        <v>43638.51583333333</v>
      </c>
      <c r="Q572" s="77" t="s">
        <v>1331</v>
      </c>
      <c r="R572" s="77"/>
      <c r="S572" s="77"/>
      <c r="T572" s="77" t="s">
        <v>1869</v>
      </c>
      <c r="U572" s="79">
        <v>43638.51583333333</v>
      </c>
      <c r="V572" s="80" t="s">
        <v>2323</v>
      </c>
      <c r="W572" s="77"/>
      <c r="X572" s="77"/>
      <c r="Y572" s="83" t="s">
        <v>3463</v>
      </c>
      <c r="Z572" s="122"/>
      <c r="AA572" s="48"/>
      <c r="AB572" s="49"/>
      <c r="AC572" s="48"/>
      <c r="AD572" s="49"/>
      <c r="AE572" s="48"/>
      <c r="AF572" s="49"/>
      <c r="AG572" s="48"/>
      <c r="AH572" s="49"/>
      <c r="AI572" s="48"/>
    </row>
    <row r="573" spans="1:35" ht="15">
      <c r="A573" s="63" t="s">
        <v>838</v>
      </c>
      <c r="B573" s="63" t="s">
        <v>202</v>
      </c>
      <c r="C573" s="64"/>
      <c r="D573" s="65"/>
      <c r="E573" s="66"/>
      <c r="F573" s="67"/>
      <c r="G573" s="64"/>
      <c r="H573" s="68"/>
      <c r="I573" s="69"/>
      <c r="J573" s="69"/>
      <c r="K573" s="34"/>
      <c r="L573" s="75">
        <v>573</v>
      </c>
      <c r="M573" s="75"/>
      <c r="N573" s="71"/>
      <c r="O573" s="77" t="s">
        <v>214</v>
      </c>
      <c r="P573" s="79">
        <v>43638.522256944445</v>
      </c>
      <c r="Q573" s="77" t="s">
        <v>1332</v>
      </c>
      <c r="R573" s="77"/>
      <c r="S573" s="77"/>
      <c r="T573" s="77" t="s">
        <v>1869</v>
      </c>
      <c r="U573" s="79">
        <v>43638.522256944445</v>
      </c>
      <c r="V573" s="80" t="s">
        <v>2324</v>
      </c>
      <c r="W573" s="77"/>
      <c r="X573" s="77"/>
      <c r="Y573" s="83" t="s">
        <v>3464</v>
      </c>
      <c r="Z573" s="122"/>
      <c r="AA573" s="48"/>
      <c r="AB573" s="49"/>
      <c r="AC573" s="48"/>
      <c r="AD573" s="49"/>
      <c r="AE573" s="48"/>
      <c r="AF573" s="49"/>
      <c r="AG573" s="48"/>
      <c r="AH573" s="49"/>
      <c r="AI573" s="48"/>
    </row>
    <row r="574" spans="1:35" ht="15">
      <c r="A574" s="63" t="s">
        <v>838</v>
      </c>
      <c r="B574" s="63" t="s">
        <v>202</v>
      </c>
      <c r="C574" s="64"/>
      <c r="D574" s="65"/>
      <c r="E574" s="66"/>
      <c r="F574" s="67"/>
      <c r="G574" s="64"/>
      <c r="H574" s="68"/>
      <c r="I574" s="69"/>
      <c r="J574" s="69"/>
      <c r="K574" s="34"/>
      <c r="L574" s="75">
        <v>574</v>
      </c>
      <c r="M574" s="75"/>
      <c r="N574" s="71"/>
      <c r="O574" s="77" t="s">
        <v>214</v>
      </c>
      <c r="P574" s="79">
        <v>43640.47505787037</v>
      </c>
      <c r="Q574" s="77" t="s">
        <v>1333</v>
      </c>
      <c r="R574" s="77"/>
      <c r="S574" s="77"/>
      <c r="T574" s="77" t="s">
        <v>1869</v>
      </c>
      <c r="U574" s="79">
        <v>43640.47505787037</v>
      </c>
      <c r="V574" s="80" t="s">
        <v>2325</v>
      </c>
      <c r="W574" s="77"/>
      <c r="X574" s="77"/>
      <c r="Y574" s="83" t="s">
        <v>3465</v>
      </c>
      <c r="Z574" s="122"/>
      <c r="AA574" s="48"/>
      <c r="AB574" s="49"/>
      <c r="AC574" s="48"/>
      <c r="AD574" s="49"/>
      <c r="AE574" s="48"/>
      <c r="AF574" s="49"/>
      <c r="AG574" s="48"/>
      <c r="AH574" s="49"/>
      <c r="AI574" s="48"/>
    </row>
    <row r="575" spans="1:35" ht="15">
      <c r="A575" s="63" t="s">
        <v>838</v>
      </c>
      <c r="B575" s="63" t="s">
        <v>202</v>
      </c>
      <c r="C575" s="64"/>
      <c r="D575" s="65"/>
      <c r="E575" s="66"/>
      <c r="F575" s="67"/>
      <c r="G575" s="64"/>
      <c r="H575" s="68"/>
      <c r="I575" s="69"/>
      <c r="J575" s="69"/>
      <c r="K575" s="34"/>
      <c r="L575" s="75">
        <v>575</v>
      </c>
      <c r="M575" s="75"/>
      <c r="N575" s="71"/>
      <c r="O575" s="77" t="s">
        <v>214</v>
      </c>
      <c r="P575" s="79">
        <v>43641.47851851852</v>
      </c>
      <c r="Q575" s="77" t="s">
        <v>1334</v>
      </c>
      <c r="R575" s="77"/>
      <c r="S575" s="77"/>
      <c r="T575" s="77" t="s">
        <v>1869</v>
      </c>
      <c r="U575" s="79">
        <v>43641.47851851852</v>
      </c>
      <c r="V575" s="80" t="s">
        <v>2326</v>
      </c>
      <c r="W575" s="77"/>
      <c r="X575" s="77"/>
      <c r="Y575" s="83" t="s">
        <v>3466</v>
      </c>
      <c r="Z575" s="122"/>
      <c r="AA575" s="48"/>
      <c r="AB575" s="49"/>
      <c r="AC575" s="48"/>
      <c r="AD575" s="49"/>
      <c r="AE575" s="48"/>
      <c r="AF575" s="49"/>
      <c r="AG575" s="48"/>
      <c r="AH575" s="49"/>
      <c r="AI575" s="48"/>
    </row>
    <row r="576" spans="1:35" ht="15">
      <c r="A576" s="63" t="s">
        <v>839</v>
      </c>
      <c r="B576" s="63" t="s">
        <v>202</v>
      </c>
      <c r="C576" s="64"/>
      <c r="D576" s="65"/>
      <c r="E576" s="66"/>
      <c r="F576" s="67"/>
      <c r="G576" s="64"/>
      <c r="H576" s="68"/>
      <c r="I576" s="69"/>
      <c r="J576" s="69"/>
      <c r="K576" s="34"/>
      <c r="L576" s="75">
        <v>576</v>
      </c>
      <c r="M576" s="75"/>
      <c r="N576" s="71"/>
      <c r="O576" s="77" t="s">
        <v>214</v>
      </c>
      <c r="P576" s="79">
        <v>43633.44909722222</v>
      </c>
      <c r="Q576" s="77" t="s">
        <v>1335</v>
      </c>
      <c r="R576" s="77"/>
      <c r="S576" s="77"/>
      <c r="T576" s="77"/>
      <c r="U576" s="79">
        <v>43633.44909722222</v>
      </c>
      <c r="V576" s="80" t="s">
        <v>2327</v>
      </c>
      <c r="W576" s="77"/>
      <c r="X576" s="77"/>
      <c r="Y576" s="83" t="s">
        <v>3467</v>
      </c>
      <c r="Z576" s="122"/>
      <c r="AA576" s="48"/>
      <c r="AB576" s="49"/>
      <c r="AC576" s="48"/>
      <c r="AD576" s="49"/>
      <c r="AE576" s="48"/>
      <c r="AF576" s="49"/>
      <c r="AG576" s="48"/>
      <c r="AH576" s="49"/>
      <c r="AI576" s="48"/>
    </row>
    <row r="577" spans="1:35" ht="15">
      <c r="A577" s="63" t="s">
        <v>839</v>
      </c>
      <c r="B577" s="63" t="s">
        <v>202</v>
      </c>
      <c r="C577" s="64"/>
      <c r="D577" s="65"/>
      <c r="E577" s="66"/>
      <c r="F577" s="67"/>
      <c r="G577" s="64"/>
      <c r="H577" s="68"/>
      <c r="I577" s="69"/>
      <c r="J577" s="69"/>
      <c r="K577" s="34"/>
      <c r="L577" s="75">
        <v>577</v>
      </c>
      <c r="M577" s="75"/>
      <c r="N577" s="71"/>
      <c r="O577" s="77" t="s">
        <v>214</v>
      </c>
      <c r="P577" s="79">
        <v>43633.88384259259</v>
      </c>
      <c r="Q577" s="77" t="s">
        <v>1336</v>
      </c>
      <c r="R577" s="77"/>
      <c r="S577" s="77"/>
      <c r="T577" s="77"/>
      <c r="U577" s="79">
        <v>43633.88384259259</v>
      </c>
      <c r="V577" s="80" t="s">
        <v>2328</v>
      </c>
      <c r="W577" s="77"/>
      <c r="X577" s="77"/>
      <c r="Y577" s="83" t="s">
        <v>3468</v>
      </c>
      <c r="Z577" s="122"/>
      <c r="AA577" s="48"/>
      <c r="AB577" s="49"/>
      <c r="AC577" s="48"/>
      <c r="AD577" s="49"/>
      <c r="AE577" s="48"/>
      <c r="AF577" s="49"/>
      <c r="AG577" s="48"/>
      <c r="AH577" s="49"/>
      <c r="AI577" s="48"/>
    </row>
    <row r="578" spans="1:35" ht="15">
      <c r="A578" s="63" t="s">
        <v>839</v>
      </c>
      <c r="B578" s="63" t="s">
        <v>202</v>
      </c>
      <c r="C578" s="64"/>
      <c r="D578" s="65"/>
      <c r="E578" s="66"/>
      <c r="F578" s="67"/>
      <c r="G578" s="64"/>
      <c r="H578" s="68"/>
      <c r="I578" s="69"/>
      <c r="J578" s="69"/>
      <c r="K578" s="34"/>
      <c r="L578" s="75">
        <v>578</v>
      </c>
      <c r="M578" s="75"/>
      <c r="N578" s="71"/>
      <c r="O578" s="77" t="s">
        <v>214</v>
      </c>
      <c r="P578" s="79">
        <v>43634.06903935185</v>
      </c>
      <c r="Q578" s="77" t="s">
        <v>1337</v>
      </c>
      <c r="R578" s="77"/>
      <c r="S578" s="77"/>
      <c r="T578" s="77"/>
      <c r="U578" s="79">
        <v>43634.06903935185</v>
      </c>
      <c r="V578" s="80" t="s">
        <v>2329</v>
      </c>
      <c r="W578" s="77"/>
      <c r="X578" s="77"/>
      <c r="Y578" s="83" t="s">
        <v>3469</v>
      </c>
      <c r="Z578" s="122"/>
      <c r="AA578" s="48"/>
      <c r="AB578" s="49"/>
      <c r="AC578" s="48"/>
      <c r="AD578" s="49"/>
      <c r="AE578" s="48"/>
      <c r="AF578" s="49"/>
      <c r="AG578" s="48"/>
      <c r="AH578" s="49"/>
      <c r="AI578" s="48"/>
    </row>
    <row r="579" spans="1:35" ht="15">
      <c r="A579" s="63" t="s">
        <v>839</v>
      </c>
      <c r="B579" s="63" t="s">
        <v>202</v>
      </c>
      <c r="C579" s="64"/>
      <c r="D579" s="65"/>
      <c r="E579" s="66"/>
      <c r="F579" s="67"/>
      <c r="G579" s="64"/>
      <c r="H579" s="68"/>
      <c r="I579" s="69"/>
      <c r="J579" s="69"/>
      <c r="K579" s="34"/>
      <c r="L579" s="75">
        <v>579</v>
      </c>
      <c r="M579" s="75"/>
      <c r="N579" s="71"/>
      <c r="O579" s="77" t="s">
        <v>214</v>
      </c>
      <c r="P579" s="79">
        <v>43634.48740740741</v>
      </c>
      <c r="Q579" s="77" t="s">
        <v>1338</v>
      </c>
      <c r="R579" s="77"/>
      <c r="S579" s="77"/>
      <c r="T579" s="77"/>
      <c r="U579" s="79">
        <v>43634.48740740741</v>
      </c>
      <c r="V579" s="80" t="s">
        <v>2330</v>
      </c>
      <c r="W579" s="77"/>
      <c r="X579" s="77"/>
      <c r="Y579" s="83" t="s">
        <v>3470</v>
      </c>
      <c r="Z579" s="122"/>
      <c r="AA579" s="48"/>
      <c r="AB579" s="49"/>
      <c r="AC579" s="48"/>
      <c r="AD579" s="49"/>
      <c r="AE579" s="48"/>
      <c r="AF579" s="49"/>
      <c r="AG579" s="48"/>
      <c r="AH579" s="49"/>
      <c r="AI579" s="48"/>
    </row>
    <row r="580" spans="1:35" ht="15">
      <c r="A580" s="63" t="s">
        <v>839</v>
      </c>
      <c r="B580" s="63" t="s">
        <v>202</v>
      </c>
      <c r="C580" s="64"/>
      <c r="D580" s="65"/>
      <c r="E580" s="66"/>
      <c r="F580" s="67"/>
      <c r="G580" s="64"/>
      <c r="H580" s="68"/>
      <c r="I580" s="69"/>
      <c r="J580" s="69"/>
      <c r="K580" s="34"/>
      <c r="L580" s="75">
        <v>580</v>
      </c>
      <c r="M580" s="75"/>
      <c r="N580" s="71"/>
      <c r="O580" s="77" t="s">
        <v>214</v>
      </c>
      <c r="P580" s="79">
        <v>43634.66402777778</v>
      </c>
      <c r="Q580" s="77" t="s">
        <v>1339</v>
      </c>
      <c r="R580" s="77"/>
      <c r="S580" s="77"/>
      <c r="T580" s="77"/>
      <c r="U580" s="79">
        <v>43634.66402777778</v>
      </c>
      <c r="V580" s="80" t="s">
        <v>2331</v>
      </c>
      <c r="W580" s="77"/>
      <c r="X580" s="77"/>
      <c r="Y580" s="83" t="s">
        <v>3471</v>
      </c>
      <c r="Z580" s="122"/>
      <c r="AA580" s="48"/>
      <c r="AB580" s="49"/>
      <c r="AC580" s="48"/>
      <c r="AD580" s="49"/>
      <c r="AE580" s="48"/>
      <c r="AF580" s="49"/>
      <c r="AG580" s="48"/>
      <c r="AH580" s="49"/>
      <c r="AI580" s="48"/>
    </row>
    <row r="581" spans="1:35" ht="15">
      <c r="A581" s="63" t="s">
        <v>839</v>
      </c>
      <c r="B581" s="63" t="s">
        <v>202</v>
      </c>
      <c r="C581" s="64"/>
      <c r="D581" s="65"/>
      <c r="E581" s="66"/>
      <c r="F581" s="67"/>
      <c r="G581" s="64"/>
      <c r="H581" s="68"/>
      <c r="I581" s="69"/>
      <c r="J581" s="69"/>
      <c r="K581" s="34"/>
      <c r="L581" s="75">
        <v>581</v>
      </c>
      <c r="M581" s="75"/>
      <c r="N581" s="71"/>
      <c r="O581" s="77" t="s">
        <v>214</v>
      </c>
      <c r="P581" s="79">
        <v>43635.445127314815</v>
      </c>
      <c r="Q581" s="77" t="s">
        <v>1340</v>
      </c>
      <c r="R581" s="77"/>
      <c r="S581" s="77"/>
      <c r="T581" s="77"/>
      <c r="U581" s="79">
        <v>43635.445127314815</v>
      </c>
      <c r="V581" s="80" t="s">
        <v>2332</v>
      </c>
      <c r="W581" s="77"/>
      <c r="X581" s="77"/>
      <c r="Y581" s="83" t="s">
        <v>3472</v>
      </c>
      <c r="Z581" s="122"/>
      <c r="AA581" s="48"/>
      <c r="AB581" s="49"/>
      <c r="AC581" s="48"/>
      <c r="AD581" s="49"/>
      <c r="AE581" s="48"/>
      <c r="AF581" s="49"/>
      <c r="AG581" s="48"/>
      <c r="AH581" s="49"/>
      <c r="AI581" s="48"/>
    </row>
    <row r="582" spans="1:35" ht="15">
      <c r="A582" s="63" t="s">
        <v>839</v>
      </c>
      <c r="B582" s="63" t="s">
        <v>202</v>
      </c>
      <c r="C582" s="64"/>
      <c r="D582" s="65"/>
      <c r="E582" s="66"/>
      <c r="F582" s="67"/>
      <c r="G582" s="64"/>
      <c r="H582" s="68"/>
      <c r="I582" s="69"/>
      <c r="J582" s="69"/>
      <c r="K582" s="34"/>
      <c r="L582" s="75">
        <v>582</v>
      </c>
      <c r="M582" s="75"/>
      <c r="N582" s="71"/>
      <c r="O582" s="77" t="s">
        <v>214</v>
      </c>
      <c r="P582" s="79">
        <v>43636.11207175926</v>
      </c>
      <c r="Q582" s="77" t="s">
        <v>1338</v>
      </c>
      <c r="R582" s="77"/>
      <c r="S582" s="77"/>
      <c r="T582" s="77"/>
      <c r="U582" s="79">
        <v>43636.11207175926</v>
      </c>
      <c r="V582" s="80" t="s">
        <v>2333</v>
      </c>
      <c r="W582" s="77"/>
      <c r="X582" s="77"/>
      <c r="Y582" s="83" t="s">
        <v>3473</v>
      </c>
      <c r="Z582" s="122"/>
      <c r="AA582" s="48"/>
      <c r="AB582" s="49"/>
      <c r="AC582" s="48"/>
      <c r="AD582" s="49"/>
      <c r="AE582" s="48"/>
      <c r="AF582" s="49"/>
      <c r="AG582" s="48"/>
      <c r="AH582" s="49"/>
      <c r="AI582" s="48"/>
    </row>
    <row r="583" spans="1:35" ht="15">
      <c r="A583" s="63" t="s">
        <v>839</v>
      </c>
      <c r="B583" s="63" t="s">
        <v>202</v>
      </c>
      <c r="C583" s="64"/>
      <c r="D583" s="65"/>
      <c r="E583" s="66"/>
      <c r="F583" s="67"/>
      <c r="G583" s="64"/>
      <c r="H583" s="68"/>
      <c r="I583" s="69"/>
      <c r="J583" s="69"/>
      <c r="K583" s="34"/>
      <c r="L583" s="75">
        <v>583</v>
      </c>
      <c r="M583" s="75"/>
      <c r="N583" s="71"/>
      <c r="O583" s="77" t="s">
        <v>214</v>
      </c>
      <c r="P583" s="79">
        <v>43637.63721064815</v>
      </c>
      <c r="Q583" s="77" t="s">
        <v>1341</v>
      </c>
      <c r="R583" s="77"/>
      <c r="S583" s="77"/>
      <c r="T583" s="77"/>
      <c r="U583" s="79">
        <v>43637.63721064815</v>
      </c>
      <c r="V583" s="80" t="s">
        <v>2334</v>
      </c>
      <c r="W583" s="77"/>
      <c r="X583" s="77"/>
      <c r="Y583" s="83" t="s">
        <v>3474</v>
      </c>
      <c r="Z583" s="122"/>
      <c r="AA583" s="48"/>
      <c r="AB583" s="49"/>
      <c r="AC583" s="48"/>
      <c r="AD583" s="49"/>
      <c r="AE583" s="48"/>
      <c r="AF583" s="49"/>
      <c r="AG583" s="48"/>
      <c r="AH583" s="49"/>
      <c r="AI583" s="48"/>
    </row>
    <row r="584" spans="1:35" ht="15">
      <c r="A584" s="63" t="s">
        <v>839</v>
      </c>
      <c r="B584" s="63" t="s">
        <v>202</v>
      </c>
      <c r="C584" s="64"/>
      <c r="D584" s="65"/>
      <c r="E584" s="66"/>
      <c r="F584" s="67"/>
      <c r="G584" s="64"/>
      <c r="H584" s="68"/>
      <c r="I584" s="69"/>
      <c r="J584" s="69"/>
      <c r="K584" s="34"/>
      <c r="L584" s="75">
        <v>584</v>
      </c>
      <c r="M584" s="75"/>
      <c r="N584" s="71"/>
      <c r="O584" s="77" t="s">
        <v>214</v>
      </c>
      <c r="P584" s="79">
        <v>43638.94496527778</v>
      </c>
      <c r="Q584" s="77" t="s">
        <v>1342</v>
      </c>
      <c r="R584" s="77"/>
      <c r="S584" s="77"/>
      <c r="T584" s="77"/>
      <c r="U584" s="79">
        <v>43638.94496527778</v>
      </c>
      <c r="V584" s="80" t="s">
        <v>2335</v>
      </c>
      <c r="W584" s="77"/>
      <c r="X584" s="77"/>
      <c r="Y584" s="83" t="s">
        <v>3475</v>
      </c>
      <c r="Z584" s="122"/>
      <c r="AA584" s="48"/>
      <c r="AB584" s="49"/>
      <c r="AC584" s="48"/>
      <c r="AD584" s="49"/>
      <c r="AE584" s="48"/>
      <c r="AF584" s="49"/>
      <c r="AG584" s="48"/>
      <c r="AH584" s="49"/>
      <c r="AI584" s="48"/>
    </row>
    <row r="585" spans="1:35" ht="15">
      <c r="A585" s="63" t="s">
        <v>839</v>
      </c>
      <c r="B585" s="63" t="s">
        <v>202</v>
      </c>
      <c r="C585" s="64"/>
      <c r="D585" s="65"/>
      <c r="E585" s="66"/>
      <c r="F585" s="67"/>
      <c r="G585" s="64"/>
      <c r="H585" s="68"/>
      <c r="I585" s="69"/>
      <c r="J585" s="69"/>
      <c r="K585" s="34"/>
      <c r="L585" s="75">
        <v>585</v>
      </c>
      <c r="M585" s="75"/>
      <c r="N585" s="71"/>
      <c r="O585" s="77" t="s">
        <v>214</v>
      </c>
      <c r="P585" s="79">
        <v>43638.986134259256</v>
      </c>
      <c r="Q585" s="77" t="s">
        <v>1343</v>
      </c>
      <c r="R585" s="77"/>
      <c r="S585" s="77"/>
      <c r="T585" s="77"/>
      <c r="U585" s="79">
        <v>43638.986134259256</v>
      </c>
      <c r="V585" s="80" t="s">
        <v>2336</v>
      </c>
      <c r="W585" s="77"/>
      <c r="X585" s="77"/>
      <c r="Y585" s="83" t="s">
        <v>3476</v>
      </c>
      <c r="Z585" s="122"/>
      <c r="AA585" s="48"/>
      <c r="AB585" s="49"/>
      <c r="AC585" s="48"/>
      <c r="AD585" s="49"/>
      <c r="AE585" s="48"/>
      <c r="AF585" s="49"/>
      <c r="AG585" s="48"/>
      <c r="AH585" s="49"/>
      <c r="AI585" s="48"/>
    </row>
    <row r="586" spans="1:35" ht="15">
      <c r="A586" s="63" t="s">
        <v>839</v>
      </c>
      <c r="B586" s="63" t="s">
        <v>202</v>
      </c>
      <c r="C586" s="64"/>
      <c r="D586" s="65"/>
      <c r="E586" s="66"/>
      <c r="F586" s="67"/>
      <c r="G586" s="64"/>
      <c r="H586" s="68"/>
      <c r="I586" s="69"/>
      <c r="J586" s="69"/>
      <c r="K586" s="34"/>
      <c r="L586" s="75">
        <v>586</v>
      </c>
      <c r="M586" s="75"/>
      <c r="N586" s="71"/>
      <c r="O586" s="77" t="s">
        <v>214</v>
      </c>
      <c r="P586" s="79">
        <v>43639.62744212963</v>
      </c>
      <c r="Q586" s="77" t="s">
        <v>1344</v>
      </c>
      <c r="R586" s="77"/>
      <c r="S586" s="77"/>
      <c r="T586" s="77"/>
      <c r="U586" s="79">
        <v>43639.62744212963</v>
      </c>
      <c r="V586" s="80" t="s">
        <v>2337</v>
      </c>
      <c r="W586" s="77"/>
      <c r="X586" s="77"/>
      <c r="Y586" s="83" t="s">
        <v>3477</v>
      </c>
      <c r="Z586" s="122"/>
      <c r="AA586" s="48"/>
      <c r="AB586" s="49"/>
      <c r="AC586" s="48"/>
      <c r="AD586" s="49"/>
      <c r="AE586" s="48"/>
      <c r="AF586" s="49"/>
      <c r="AG586" s="48"/>
      <c r="AH586" s="49"/>
      <c r="AI586" s="48"/>
    </row>
    <row r="587" spans="1:35" ht="15">
      <c r="A587" s="63" t="s">
        <v>839</v>
      </c>
      <c r="B587" s="63" t="s">
        <v>202</v>
      </c>
      <c r="C587" s="64"/>
      <c r="D587" s="65"/>
      <c r="E587" s="66"/>
      <c r="F587" s="67"/>
      <c r="G587" s="64"/>
      <c r="H587" s="68"/>
      <c r="I587" s="69"/>
      <c r="J587" s="69"/>
      <c r="K587" s="34"/>
      <c r="L587" s="75">
        <v>587</v>
      </c>
      <c r="M587" s="75"/>
      <c r="N587" s="71"/>
      <c r="O587" s="77" t="s">
        <v>214</v>
      </c>
      <c r="P587" s="79">
        <v>43640.62028935185</v>
      </c>
      <c r="Q587" s="77" t="s">
        <v>1345</v>
      </c>
      <c r="R587" s="77"/>
      <c r="S587" s="77"/>
      <c r="T587" s="77"/>
      <c r="U587" s="79">
        <v>43640.62028935185</v>
      </c>
      <c r="V587" s="80" t="s">
        <v>2338</v>
      </c>
      <c r="W587" s="77"/>
      <c r="X587" s="77"/>
      <c r="Y587" s="83" t="s">
        <v>3478</v>
      </c>
      <c r="Z587" s="122"/>
      <c r="AA587" s="48"/>
      <c r="AB587" s="49"/>
      <c r="AC587" s="48"/>
      <c r="AD587" s="49"/>
      <c r="AE587" s="48"/>
      <c r="AF587" s="49"/>
      <c r="AG587" s="48"/>
      <c r="AH587" s="49"/>
      <c r="AI587" s="48"/>
    </row>
    <row r="588" spans="1:35" ht="15">
      <c r="A588" s="63" t="s">
        <v>839</v>
      </c>
      <c r="B588" s="63" t="s">
        <v>202</v>
      </c>
      <c r="C588" s="64"/>
      <c r="D588" s="65"/>
      <c r="E588" s="66"/>
      <c r="F588" s="67"/>
      <c r="G588" s="64"/>
      <c r="H588" s="68"/>
      <c r="I588" s="69"/>
      <c r="J588" s="69"/>
      <c r="K588" s="34"/>
      <c r="L588" s="75">
        <v>588</v>
      </c>
      <c r="M588" s="75"/>
      <c r="N588" s="71"/>
      <c r="O588" s="77" t="s">
        <v>214</v>
      </c>
      <c r="P588" s="79">
        <v>43640.86951388889</v>
      </c>
      <c r="Q588" s="77" t="s">
        <v>1346</v>
      </c>
      <c r="R588" s="77"/>
      <c r="S588" s="77"/>
      <c r="T588" s="77"/>
      <c r="U588" s="79">
        <v>43640.86951388889</v>
      </c>
      <c r="V588" s="80" t="s">
        <v>2339</v>
      </c>
      <c r="W588" s="77"/>
      <c r="X588" s="77"/>
      <c r="Y588" s="83" t="s">
        <v>3479</v>
      </c>
      <c r="Z588" s="122"/>
      <c r="AA588" s="48"/>
      <c r="AB588" s="49"/>
      <c r="AC588" s="48"/>
      <c r="AD588" s="49"/>
      <c r="AE588" s="48"/>
      <c r="AF588" s="49"/>
      <c r="AG588" s="48"/>
      <c r="AH588" s="49"/>
      <c r="AI588" s="48"/>
    </row>
    <row r="589" spans="1:35" ht="15">
      <c r="A589" s="63" t="s">
        <v>839</v>
      </c>
      <c r="B589" s="63" t="s">
        <v>202</v>
      </c>
      <c r="C589" s="64"/>
      <c r="D589" s="65"/>
      <c r="E589" s="66"/>
      <c r="F589" s="67"/>
      <c r="G589" s="64"/>
      <c r="H589" s="68"/>
      <c r="I589" s="69"/>
      <c r="J589" s="69"/>
      <c r="K589" s="34"/>
      <c r="L589" s="75">
        <v>589</v>
      </c>
      <c r="M589" s="75"/>
      <c r="N589" s="71"/>
      <c r="O589" s="77" t="s">
        <v>214</v>
      </c>
      <c r="P589" s="79">
        <v>43641.486493055556</v>
      </c>
      <c r="Q589" s="77" t="s">
        <v>1338</v>
      </c>
      <c r="R589" s="77"/>
      <c r="S589" s="77"/>
      <c r="T589" s="77"/>
      <c r="U589" s="79">
        <v>43641.486493055556</v>
      </c>
      <c r="V589" s="80" t="s">
        <v>2340</v>
      </c>
      <c r="W589" s="77"/>
      <c r="X589" s="77"/>
      <c r="Y589" s="83" t="s">
        <v>3480</v>
      </c>
      <c r="Z589" s="122"/>
      <c r="AA589" s="48"/>
      <c r="AB589" s="49"/>
      <c r="AC589" s="48"/>
      <c r="AD589" s="49"/>
      <c r="AE589" s="48"/>
      <c r="AF589" s="49"/>
      <c r="AG589" s="48"/>
      <c r="AH589" s="49"/>
      <c r="AI589" s="48"/>
    </row>
    <row r="590" spans="1:35" ht="15">
      <c r="A590" s="63" t="s">
        <v>840</v>
      </c>
      <c r="B590" s="63" t="s">
        <v>202</v>
      </c>
      <c r="C590" s="64"/>
      <c r="D590" s="65"/>
      <c r="E590" s="66"/>
      <c r="F590" s="67"/>
      <c r="G590" s="64"/>
      <c r="H590" s="68"/>
      <c r="I590" s="69"/>
      <c r="J590" s="69"/>
      <c r="K590" s="34"/>
      <c r="L590" s="75">
        <v>590</v>
      </c>
      <c r="M590" s="75"/>
      <c r="N590" s="71"/>
      <c r="O590" s="77" t="s">
        <v>214</v>
      </c>
      <c r="P590" s="79">
        <v>43633.78084490741</v>
      </c>
      <c r="Q590" s="77" t="s">
        <v>1347</v>
      </c>
      <c r="R590" s="77"/>
      <c r="S590" s="77"/>
      <c r="T590" s="77"/>
      <c r="U590" s="79">
        <v>43633.78084490741</v>
      </c>
      <c r="V590" s="80" t="s">
        <v>2341</v>
      </c>
      <c r="W590" s="77"/>
      <c r="X590" s="77"/>
      <c r="Y590" s="83" t="s">
        <v>3481</v>
      </c>
      <c r="Z590" s="122"/>
      <c r="AA590" s="48"/>
      <c r="AB590" s="49"/>
      <c r="AC590" s="48"/>
      <c r="AD590" s="49"/>
      <c r="AE590" s="48"/>
      <c r="AF590" s="49"/>
      <c r="AG590" s="48"/>
      <c r="AH590" s="49"/>
      <c r="AI590" s="48"/>
    </row>
    <row r="591" spans="1:35" ht="15">
      <c r="A591" s="63" t="s">
        <v>840</v>
      </c>
      <c r="B591" s="63" t="s">
        <v>202</v>
      </c>
      <c r="C591" s="64"/>
      <c r="D591" s="65"/>
      <c r="E591" s="66"/>
      <c r="F591" s="67"/>
      <c r="G591" s="64"/>
      <c r="H591" s="68"/>
      <c r="I591" s="69"/>
      <c r="J591" s="69"/>
      <c r="K591" s="34"/>
      <c r="L591" s="75">
        <v>591</v>
      </c>
      <c r="M591" s="75"/>
      <c r="N591" s="71"/>
      <c r="O591" s="77" t="s">
        <v>214</v>
      </c>
      <c r="P591" s="79">
        <v>43639.51971064815</v>
      </c>
      <c r="Q591" s="77" t="s">
        <v>1145</v>
      </c>
      <c r="R591" s="77"/>
      <c r="S591" s="77"/>
      <c r="T591" s="77"/>
      <c r="U591" s="79">
        <v>43639.51971064815</v>
      </c>
      <c r="V591" s="80" t="s">
        <v>2342</v>
      </c>
      <c r="W591" s="77"/>
      <c r="X591" s="77"/>
      <c r="Y591" s="83" t="s">
        <v>3482</v>
      </c>
      <c r="Z591" s="122"/>
      <c r="AA591" s="48"/>
      <c r="AB591" s="49"/>
      <c r="AC591" s="48"/>
      <c r="AD591" s="49"/>
      <c r="AE591" s="48"/>
      <c r="AF591" s="49"/>
      <c r="AG591" s="48"/>
      <c r="AH591" s="49"/>
      <c r="AI591" s="48"/>
    </row>
    <row r="592" spans="1:35" ht="15">
      <c r="A592" s="63" t="s">
        <v>840</v>
      </c>
      <c r="B592" s="63" t="s">
        <v>202</v>
      </c>
      <c r="C592" s="64"/>
      <c r="D592" s="65"/>
      <c r="E592" s="66"/>
      <c r="F592" s="67"/>
      <c r="G592" s="64"/>
      <c r="H592" s="68"/>
      <c r="I592" s="69"/>
      <c r="J592" s="69"/>
      <c r="K592" s="34"/>
      <c r="L592" s="75">
        <v>592</v>
      </c>
      <c r="M592" s="75"/>
      <c r="N592" s="71"/>
      <c r="O592" s="77" t="s">
        <v>214</v>
      </c>
      <c r="P592" s="79">
        <v>43639.522627314815</v>
      </c>
      <c r="Q592" s="77" t="s">
        <v>1347</v>
      </c>
      <c r="R592" s="77"/>
      <c r="S592" s="77"/>
      <c r="T592" s="77"/>
      <c r="U592" s="79">
        <v>43639.522627314815</v>
      </c>
      <c r="V592" s="80" t="s">
        <v>2343</v>
      </c>
      <c r="W592" s="77"/>
      <c r="X592" s="77"/>
      <c r="Y592" s="83" t="s">
        <v>3483</v>
      </c>
      <c r="Z592" s="122"/>
      <c r="AA592" s="48"/>
      <c r="AB592" s="49"/>
      <c r="AC592" s="48"/>
      <c r="AD592" s="49"/>
      <c r="AE592" s="48"/>
      <c r="AF592" s="49"/>
      <c r="AG592" s="48"/>
      <c r="AH592" s="49"/>
      <c r="AI592" s="48"/>
    </row>
    <row r="593" spans="1:35" ht="15">
      <c r="A593" s="63" t="s">
        <v>840</v>
      </c>
      <c r="B593" s="63" t="s">
        <v>202</v>
      </c>
      <c r="C593" s="64"/>
      <c r="D593" s="65"/>
      <c r="E593" s="66"/>
      <c r="F593" s="67"/>
      <c r="G593" s="64"/>
      <c r="H593" s="68"/>
      <c r="I593" s="69"/>
      <c r="J593" s="69"/>
      <c r="K593" s="34"/>
      <c r="L593" s="75">
        <v>593</v>
      </c>
      <c r="M593" s="75"/>
      <c r="N593" s="71"/>
      <c r="O593" s="77" t="s">
        <v>214</v>
      </c>
      <c r="P593" s="79">
        <v>43640.36019675926</v>
      </c>
      <c r="Q593" s="77" t="s">
        <v>1145</v>
      </c>
      <c r="R593" s="77"/>
      <c r="S593" s="77"/>
      <c r="T593" s="77"/>
      <c r="U593" s="79">
        <v>43640.36019675926</v>
      </c>
      <c r="V593" s="80" t="s">
        <v>2344</v>
      </c>
      <c r="W593" s="77"/>
      <c r="X593" s="77"/>
      <c r="Y593" s="83" t="s">
        <v>3484</v>
      </c>
      <c r="Z593" s="122"/>
      <c r="AA593" s="48"/>
      <c r="AB593" s="49"/>
      <c r="AC593" s="48"/>
      <c r="AD593" s="49"/>
      <c r="AE593" s="48"/>
      <c r="AF593" s="49"/>
      <c r="AG593" s="48"/>
      <c r="AH593" s="49"/>
      <c r="AI593" s="48"/>
    </row>
    <row r="594" spans="1:35" ht="15">
      <c r="A594" s="63" t="s">
        <v>840</v>
      </c>
      <c r="B594" s="63" t="s">
        <v>202</v>
      </c>
      <c r="C594" s="64"/>
      <c r="D594" s="65"/>
      <c r="E594" s="66"/>
      <c r="F594" s="67"/>
      <c r="G594" s="64"/>
      <c r="H594" s="68"/>
      <c r="I594" s="69"/>
      <c r="J594" s="69"/>
      <c r="K594" s="34"/>
      <c r="L594" s="75">
        <v>594</v>
      </c>
      <c r="M594" s="75"/>
      <c r="N594" s="71"/>
      <c r="O594" s="77" t="s">
        <v>214</v>
      </c>
      <c r="P594" s="79">
        <v>43641.49167824074</v>
      </c>
      <c r="Q594" s="77" t="s">
        <v>1147</v>
      </c>
      <c r="R594" s="77"/>
      <c r="S594" s="77"/>
      <c r="T594" s="77"/>
      <c r="U594" s="79">
        <v>43641.49167824074</v>
      </c>
      <c r="V594" s="80" t="s">
        <v>2345</v>
      </c>
      <c r="W594" s="77"/>
      <c r="X594" s="77"/>
      <c r="Y594" s="83" t="s">
        <v>3485</v>
      </c>
      <c r="Z594" s="122"/>
      <c r="AA594" s="48"/>
      <c r="AB594" s="49"/>
      <c r="AC594" s="48"/>
      <c r="AD594" s="49"/>
      <c r="AE594" s="48"/>
      <c r="AF594" s="49"/>
      <c r="AG594" s="48"/>
      <c r="AH594" s="49"/>
      <c r="AI594" s="48"/>
    </row>
    <row r="595" spans="1:35" ht="15">
      <c r="A595" s="63" t="s">
        <v>841</v>
      </c>
      <c r="B595" s="63" t="s">
        <v>202</v>
      </c>
      <c r="C595" s="64"/>
      <c r="D595" s="65"/>
      <c r="E595" s="66"/>
      <c r="F595" s="67"/>
      <c r="G595" s="64"/>
      <c r="H595" s="68"/>
      <c r="I595" s="69"/>
      <c r="J595" s="69"/>
      <c r="K595" s="34"/>
      <c r="L595" s="75">
        <v>595</v>
      </c>
      <c r="M595" s="75"/>
      <c r="N595" s="71"/>
      <c r="O595" s="77" t="s">
        <v>214</v>
      </c>
      <c r="P595" s="79">
        <v>43641.51001157407</v>
      </c>
      <c r="Q595" s="77" t="s">
        <v>1348</v>
      </c>
      <c r="R595" s="77"/>
      <c r="S595" s="77"/>
      <c r="T595" s="77"/>
      <c r="U595" s="79">
        <v>43641.51001157407</v>
      </c>
      <c r="V595" s="80" t="s">
        <v>2346</v>
      </c>
      <c r="W595" s="77"/>
      <c r="X595" s="77"/>
      <c r="Y595" s="83" t="s">
        <v>3486</v>
      </c>
      <c r="Z595" s="122"/>
      <c r="AA595" s="48"/>
      <c r="AB595" s="49"/>
      <c r="AC595" s="48"/>
      <c r="AD595" s="49"/>
      <c r="AE595" s="48"/>
      <c r="AF595" s="49"/>
      <c r="AG595" s="48"/>
      <c r="AH595" s="49"/>
      <c r="AI595" s="48"/>
    </row>
    <row r="596" spans="1:35" ht="15">
      <c r="A596" s="63" t="s">
        <v>842</v>
      </c>
      <c r="B596" s="63" t="s">
        <v>202</v>
      </c>
      <c r="C596" s="64"/>
      <c r="D596" s="65"/>
      <c r="E596" s="66"/>
      <c r="F596" s="67"/>
      <c r="G596" s="64"/>
      <c r="H596" s="68"/>
      <c r="I596" s="69"/>
      <c r="J596" s="69"/>
      <c r="K596" s="34"/>
      <c r="L596" s="75">
        <v>596</v>
      </c>
      <c r="M596" s="75"/>
      <c r="N596" s="71"/>
      <c r="O596" s="77" t="s">
        <v>214</v>
      </c>
      <c r="P596" s="79">
        <v>43635.50902777778</v>
      </c>
      <c r="Q596" s="77" t="s">
        <v>1216</v>
      </c>
      <c r="R596" s="77"/>
      <c r="S596" s="77"/>
      <c r="T596" s="77"/>
      <c r="U596" s="79">
        <v>43635.50902777778</v>
      </c>
      <c r="V596" s="80" t="s">
        <v>2347</v>
      </c>
      <c r="W596" s="77"/>
      <c r="X596" s="77"/>
      <c r="Y596" s="83" t="s">
        <v>3487</v>
      </c>
      <c r="Z596" s="122"/>
      <c r="AA596" s="48"/>
      <c r="AB596" s="49"/>
      <c r="AC596" s="48"/>
      <c r="AD596" s="49"/>
      <c r="AE596" s="48"/>
      <c r="AF596" s="49"/>
      <c r="AG596" s="48"/>
      <c r="AH596" s="49"/>
      <c r="AI596" s="48"/>
    </row>
    <row r="597" spans="1:35" ht="15">
      <c r="A597" s="63" t="s">
        <v>842</v>
      </c>
      <c r="B597" s="63" t="s">
        <v>202</v>
      </c>
      <c r="C597" s="64"/>
      <c r="D597" s="65"/>
      <c r="E597" s="66"/>
      <c r="F597" s="67"/>
      <c r="G597" s="64"/>
      <c r="H597" s="68"/>
      <c r="I597" s="69"/>
      <c r="J597" s="69"/>
      <c r="K597" s="34"/>
      <c r="L597" s="75">
        <v>597</v>
      </c>
      <c r="M597" s="75"/>
      <c r="N597" s="71"/>
      <c r="O597" s="77" t="s">
        <v>214</v>
      </c>
      <c r="P597" s="79">
        <v>43636.517858796295</v>
      </c>
      <c r="Q597" s="77" t="s">
        <v>1349</v>
      </c>
      <c r="R597" s="77"/>
      <c r="S597" s="77"/>
      <c r="T597" s="77"/>
      <c r="U597" s="79">
        <v>43636.517858796295</v>
      </c>
      <c r="V597" s="80" t="s">
        <v>2348</v>
      </c>
      <c r="W597" s="77"/>
      <c r="X597" s="77"/>
      <c r="Y597" s="83" t="s">
        <v>3488</v>
      </c>
      <c r="Z597" s="122"/>
      <c r="AA597" s="48"/>
      <c r="AB597" s="49"/>
      <c r="AC597" s="48"/>
      <c r="AD597" s="49"/>
      <c r="AE597" s="48"/>
      <c r="AF597" s="49"/>
      <c r="AG597" s="48"/>
      <c r="AH597" s="49"/>
      <c r="AI597" s="48"/>
    </row>
    <row r="598" spans="1:35" ht="15">
      <c r="A598" s="63" t="s">
        <v>842</v>
      </c>
      <c r="B598" s="63" t="s">
        <v>202</v>
      </c>
      <c r="C598" s="64"/>
      <c r="D598" s="65"/>
      <c r="E598" s="66"/>
      <c r="F598" s="67"/>
      <c r="G598" s="64"/>
      <c r="H598" s="68"/>
      <c r="I598" s="69"/>
      <c r="J598" s="69"/>
      <c r="K598" s="34"/>
      <c r="L598" s="75">
        <v>598</v>
      </c>
      <c r="M598" s="75"/>
      <c r="N598" s="71"/>
      <c r="O598" s="77" t="s">
        <v>214</v>
      </c>
      <c r="P598" s="79">
        <v>43637.5056712963</v>
      </c>
      <c r="Q598" s="77" t="s">
        <v>1350</v>
      </c>
      <c r="R598" s="77"/>
      <c r="S598" s="77"/>
      <c r="T598" s="77"/>
      <c r="U598" s="79">
        <v>43637.5056712963</v>
      </c>
      <c r="V598" s="80" t="s">
        <v>2349</v>
      </c>
      <c r="W598" s="77"/>
      <c r="X598" s="77"/>
      <c r="Y598" s="83" t="s">
        <v>3489</v>
      </c>
      <c r="Z598" s="122"/>
      <c r="AA598" s="48"/>
      <c r="AB598" s="49"/>
      <c r="AC598" s="48"/>
      <c r="AD598" s="49"/>
      <c r="AE598" s="48"/>
      <c r="AF598" s="49"/>
      <c r="AG598" s="48"/>
      <c r="AH598" s="49"/>
      <c r="AI598" s="48"/>
    </row>
    <row r="599" spans="1:35" ht="15">
      <c r="A599" s="63" t="s">
        <v>842</v>
      </c>
      <c r="B599" s="63" t="s">
        <v>202</v>
      </c>
      <c r="C599" s="64"/>
      <c r="D599" s="65"/>
      <c r="E599" s="66"/>
      <c r="F599" s="67"/>
      <c r="G599" s="64"/>
      <c r="H599" s="68"/>
      <c r="I599" s="69"/>
      <c r="J599" s="69"/>
      <c r="K599" s="34"/>
      <c r="L599" s="75">
        <v>599</v>
      </c>
      <c r="M599" s="75"/>
      <c r="N599" s="71"/>
      <c r="O599" s="77" t="s">
        <v>214</v>
      </c>
      <c r="P599" s="79">
        <v>43641.51415509259</v>
      </c>
      <c r="Q599" s="77" t="s">
        <v>1351</v>
      </c>
      <c r="R599" s="77"/>
      <c r="S599" s="77"/>
      <c r="T599" s="77"/>
      <c r="U599" s="79">
        <v>43641.51415509259</v>
      </c>
      <c r="V599" s="80" t="s">
        <v>2350</v>
      </c>
      <c r="W599" s="77"/>
      <c r="X599" s="77"/>
      <c r="Y599" s="83" t="s">
        <v>3490</v>
      </c>
      <c r="Z599" s="122"/>
      <c r="AA599" s="48"/>
      <c r="AB599" s="49"/>
      <c r="AC599" s="48"/>
      <c r="AD599" s="49"/>
      <c r="AE599" s="48"/>
      <c r="AF599" s="49"/>
      <c r="AG599" s="48"/>
      <c r="AH599" s="49"/>
      <c r="AI599" s="48"/>
    </row>
    <row r="600" spans="1:35" ht="15">
      <c r="A600" s="63" t="s">
        <v>843</v>
      </c>
      <c r="B600" s="63" t="s">
        <v>202</v>
      </c>
      <c r="C600" s="64"/>
      <c r="D600" s="65"/>
      <c r="E600" s="66"/>
      <c r="F600" s="67"/>
      <c r="G600" s="64"/>
      <c r="H600" s="68"/>
      <c r="I600" s="69"/>
      <c r="J600" s="69"/>
      <c r="K600" s="34"/>
      <c r="L600" s="75">
        <v>600</v>
      </c>
      <c r="M600" s="75"/>
      <c r="N600" s="71"/>
      <c r="O600" s="77" t="s">
        <v>214</v>
      </c>
      <c r="P600" s="79">
        <v>43635.36162037037</v>
      </c>
      <c r="Q600" s="77" t="s">
        <v>1352</v>
      </c>
      <c r="R600" s="80" t="s">
        <v>1791</v>
      </c>
      <c r="S600" s="77" t="s">
        <v>226</v>
      </c>
      <c r="T600" s="77"/>
      <c r="U600" s="79">
        <v>43635.36162037037</v>
      </c>
      <c r="V600" s="80" t="s">
        <v>2351</v>
      </c>
      <c r="W600" s="77"/>
      <c r="X600" s="77"/>
      <c r="Y600" s="83" t="s">
        <v>3491</v>
      </c>
      <c r="Z600" s="122"/>
      <c r="AA600" s="48"/>
      <c r="AB600" s="49"/>
      <c r="AC600" s="48"/>
      <c r="AD600" s="49"/>
      <c r="AE600" s="48"/>
      <c r="AF600" s="49"/>
      <c r="AG600" s="48"/>
      <c r="AH600" s="49"/>
      <c r="AI600" s="48"/>
    </row>
    <row r="601" spans="1:35" ht="15">
      <c r="A601" s="63" t="s">
        <v>843</v>
      </c>
      <c r="B601" s="63" t="s">
        <v>202</v>
      </c>
      <c r="C601" s="64"/>
      <c r="D601" s="65"/>
      <c r="E601" s="66"/>
      <c r="F601" s="67"/>
      <c r="G601" s="64"/>
      <c r="H601" s="68"/>
      <c r="I601" s="69"/>
      <c r="J601" s="69"/>
      <c r="K601" s="34"/>
      <c r="L601" s="75">
        <v>601</v>
      </c>
      <c r="M601" s="75"/>
      <c r="N601" s="71"/>
      <c r="O601" s="77" t="s">
        <v>214</v>
      </c>
      <c r="P601" s="79">
        <v>43635.36832175926</v>
      </c>
      <c r="Q601" s="77" t="s">
        <v>1353</v>
      </c>
      <c r="R601" s="80" t="s">
        <v>1792</v>
      </c>
      <c r="S601" s="77" t="s">
        <v>225</v>
      </c>
      <c r="T601" s="77"/>
      <c r="U601" s="79">
        <v>43635.36832175926</v>
      </c>
      <c r="V601" s="80" t="s">
        <v>2352</v>
      </c>
      <c r="W601" s="77"/>
      <c r="X601" s="77"/>
      <c r="Y601" s="83" t="s">
        <v>3492</v>
      </c>
      <c r="Z601" s="122"/>
      <c r="AA601" s="48"/>
      <c r="AB601" s="49"/>
      <c r="AC601" s="48"/>
      <c r="AD601" s="49"/>
      <c r="AE601" s="48"/>
      <c r="AF601" s="49"/>
      <c r="AG601" s="48"/>
      <c r="AH601" s="49"/>
      <c r="AI601" s="48"/>
    </row>
    <row r="602" spans="1:35" ht="15">
      <c r="A602" s="63" t="s">
        <v>843</v>
      </c>
      <c r="B602" s="63" t="s">
        <v>202</v>
      </c>
      <c r="C602" s="64"/>
      <c r="D602" s="65"/>
      <c r="E602" s="66"/>
      <c r="F602" s="67"/>
      <c r="G602" s="64"/>
      <c r="H602" s="68"/>
      <c r="I602" s="69"/>
      <c r="J602" s="69"/>
      <c r="K602" s="34"/>
      <c r="L602" s="75">
        <v>602</v>
      </c>
      <c r="M602" s="75"/>
      <c r="N602" s="71"/>
      <c r="O602" s="77" t="s">
        <v>214</v>
      </c>
      <c r="P602" s="79">
        <v>43641.54143518519</v>
      </c>
      <c r="Q602" s="77" t="s">
        <v>1354</v>
      </c>
      <c r="R602" s="80" t="s">
        <v>1793</v>
      </c>
      <c r="S602" s="77" t="s">
        <v>225</v>
      </c>
      <c r="T602" s="77"/>
      <c r="U602" s="79">
        <v>43641.54143518519</v>
      </c>
      <c r="V602" s="80" t="s">
        <v>2353</v>
      </c>
      <c r="W602" s="77"/>
      <c r="X602" s="77"/>
      <c r="Y602" s="83" t="s">
        <v>3493</v>
      </c>
      <c r="Z602" s="122"/>
      <c r="AA602" s="48"/>
      <c r="AB602" s="49"/>
      <c r="AC602" s="48"/>
      <c r="AD602" s="49"/>
      <c r="AE602" s="48"/>
      <c r="AF602" s="49"/>
      <c r="AG602" s="48"/>
      <c r="AH602" s="49"/>
      <c r="AI602" s="48"/>
    </row>
    <row r="603" spans="1:35" ht="15">
      <c r="A603" s="63" t="s">
        <v>843</v>
      </c>
      <c r="B603" s="63" t="s">
        <v>202</v>
      </c>
      <c r="C603" s="64"/>
      <c r="D603" s="65"/>
      <c r="E603" s="66"/>
      <c r="F603" s="67"/>
      <c r="G603" s="64"/>
      <c r="H603" s="68"/>
      <c r="I603" s="69"/>
      <c r="J603" s="69"/>
      <c r="K603" s="34"/>
      <c r="L603" s="75">
        <v>603</v>
      </c>
      <c r="M603" s="75"/>
      <c r="N603" s="71"/>
      <c r="O603" s="77" t="s">
        <v>214</v>
      </c>
      <c r="P603" s="79">
        <v>43641.55577546296</v>
      </c>
      <c r="Q603" s="77" t="s">
        <v>1355</v>
      </c>
      <c r="R603" s="80" t="s">
        <v>1794</v>
      </c>
      <c r="S603" s="77" t="s">
        <v>225</v>
      </c>
      <c r="T603" s="77"/>
      <c r="U603" s="79">
        <v>43641.55577546296</v>
      </c>
      <c r="V603" s="80" t="s">
        <v>2354</v>
      </c>
      <c r="W603" s="77"/>
      <c r="X603" s="77"/>
      <c r="Y603" s="83" t="s">
        <v>3494</v>
      </c>
      <c r="Z603" s="122"/>
      <c r="AA603" s="48"/>
      <c r="AB603" s="49"/>
      <c r="AC603" s="48"/>
      <c r="AD603" s="49"/>
      <c r="AE603" s="48"/>
      <c r="AF603" s="49"/>
      <c r="AG603" s="48"/>
      <c r="AH603" s="49"/>
      <c r="AI603" s="48"/>
    </row>
    <row r="604" spans="1:35" ht="15">
      <c r="A604" s="63" t="s">
        <v>844</v>
      </c>
      <c r="B604" s="63" t="s">
        <v>202</v>
      </c>
      <c r="C604" s="64"/>
      <c r="D604" s="65"/>
      <c r="E604" s="66"/>
      <c r="F604" s="67"/>
      <c r="G604" s="64"/>
      <c r="H604" s="68"/>
      <c r="I604" s="69"/>
      <c r="J604" s="69"/>
      <c r="K604" s="34"/>
      <c r="L604" s="75">
        <v>604</v>
      </c>
      <c r="M604" s="75"/>
      <c r="N604" s="71"/>
      <c r="O604" s="77" t="s">
        <v>214</v>
      </c>
      <c r="P604" s="79">
        <v>43641.56548611111</v>
      </c>
      <c r="Q604" s="77" t="s">
        <v>1356</v>
      </c>
      <c r="R604" s="77"/>
      <c r="S604" s="77"/>
      <c r="T604" s="77"/>
      <c r="U604" s="79">
        <v>43641.56548611111</v>
      </c>
      <c r="V604" s="80" t="s">
        <v>2355</v>
      </c>
      <c r="W604" s="77"/>
      <c r="X604" s="77"/>
      <c r="Y604" s="83" t="s">
        <v>3495</v>
      </c>
      <c r="Z604" s="122"/>
      <c r="AA604" s="48"/>
      <c r="AB604" s="49"/>
      <c r="AC604" s="48"/>
      <c r="AD604" s="49"/>
      <c r="AE604" s="48"/>
      <c r="AF604" s="49"/>
      <c r="AG604" s="48"/>
      <c r="AH604" s="49"/>
      <c r="AI604" s="48"/>
    </row>
    <row r="605" spans="1:35" ht="15">
      <c r="A605" s="63" t="s">
        <v>845</v>
      </c>
      <c r="B605" s="63" t="s">
        <v>202</v>
      </c>
      <c r="C605" s="64"/>
      <c r="D605" s="65"/>
      <c r="E605" s="66"/>
      <c r="F605" s="67"/>
      <c r="G605" s="64"/>
      <c r="H605" s="68"/>
      <c r="I605" s="69"/>
      <c r="J605" s="69"/>
      <c r="K605" s="34"/>
      <c r="L605" s="75">
        <v>605</v>
      </c>
      <c r="M605" s="75"/>
      <c r="N605" s="71"/>
      <c r="O605" s="77" t="s">
        <v>214</v>
      </c>
      <c r="P605" s="79">
        <v>43633.87793981482</v>
      </c>
      <c r="Q605" s="77" t="s">
        <v>1357</v>
      </c>
      <c r="R605" s="77"/>
      <c r="S605" s="77"/>
      <c r="T605" s="77"/>
      <c r="U605" s="79">
        <v>43633.87793981482</v>
      </c>
      <c r="V605" s="80" t="s">
        <v>2356</v>
      </c>
      <c r="W605" s="77"/>
      <c r="X605" s="77"/>
      <c r="Y605" s="83" t="s">
        <v>3496</v>
      </c>
      <c r="Z605" s="122"/>
      <c r="AA605" s="48"/>
      <c r="AB605" s="49"/>
      <c r="AC605" s="48"/>
      <c r="AD605" s="49"/>
      <c r="AE605" s="48"/>
      <c r="AF605" s="49"/>
      <c r="AG605" s="48"/>
      <c r="AH605" s="49"/>
      <c r="AI605" s="48"/>
    </row>
    <row r="606" spans="1:35" ht="15">
      <c r="A606" s="63" t="s">
        <v>845</v>
      </c>
      <c r="B606" s="63" t="s">
        <v>202</v>
      </c>
      <c r="C606" s="64"/>
      <c r="D606" s="65"/>
      <c r="E606" s="66"/>
      <c r="F606" s="67"/>
      <c r="G606" s="64"/>
      <c r="H606" s="68"/>
      <c r="I606" s="69"/>
      <c r="J606" s="69"/>
      <c r="K606" s="34"/>
      <c r="L606" s="75">
        <v>606</v>
      </c>
      <c r="M606" s="75"/>
      <c r="N606" s="71"/>
      <c r="O606" s="77" t="s">
        <v>214</v>
      </c>
      <c r="P606" s="79">
        <v>43635.91547453704</v>
      </c>
      <c r="Q606" s="77" t="s">
        <v>1358</v>
      </c>
      <c r="R606" s="77"/>
      <c r="S606" s="77"/>
      <c r="T606" s="77"/>
      <c r="U606" s="79">
        <v>43635.91547453704</v>
      </c>
      <c r="V606" s="80" t="s">
        <v>2357</v>
      </c>
      <c r="W606" s="77"/>
      <c r="X606" s="77"/>
      <c r="Y606" s="83" t="s">
        <v>3497</v>
      </c>
      <c r="Z606" s="122"/>
      <c r="AA606" s="48"/>
      <c r="AB606" s="49"/>
      <c r="AC606" s="48"/>
      <c r="AD606" s="49"/>
      <c r="AE606" s="48"/>
      <c r="AF606" s="49"/>
      <c r="AG606" s="48"/>
      <c r="AH606" s="49"/>
      <c r="AI606" s="48"/>
    </row>
    <row r="607" spans="1:35" ht="15">
      <c r="A607" s="63" t="s">
        <v>845</v>
      </c>
      <c r="B607" s="63" t="s">
        <v>202</v>
      </c>
      <c r="C607" s="64"/>
      <c r="D607" s="65"/>
      <c r="E607" s="66"/>
      <c r="F607" s="67"/>
      <c r="G607" s="64"/>
      <c r="H607" s="68"/>
      <c r="I607" s="69"/>
      <c r="J607" s="69"/>
      <c r="K607" s="34"/>
      <c r="L607" s="75">
        <v>607</v>
      </c>
      <c r="M607" s="75"/>
      <c r="N607" s="71"/>
      <c r="O607" s="77" t="s">
        <v>214</v>
      </c>
      <c r="P607" s="79">
        <v>43638.60325231482</v>
      </c>
      <c r="Q607" s="77" t="s">
        <v>1359</v>
      </c>
      <c r="R607" s="77"/>
      <c r="S607" s="77"/>
      <c r="T607" s="77"/>
      <c r="U607" s="79">
        <v>43638.60325231482</v>
      </c>
      <c r="V607" s="80" t="s">
        <v>2358</v>
      </c>
      <c r="W607" s="77"/>
      <c r="X607" s="77"/>
      <c r="Y607" s="83" t="s">
        <v>3498</v>
      </c>
      <c r="Z607" s="122"/>
      <c r="AA607" s="48"/>
      <c r="AB607" s="49"/>
      <c r="AC607" s="48"/>
      <c r="AD607" s="49"/>
      <c r="AE607" s="48"/>
      <c r="AF607" s="49"/>
      <c r="AG607" s="48"/>
      <c r="AH607" s="49"/>
      <c r="AI607" s="48"/>
    </row>
    <row r="608" spans="1:35" ht="15">
      <c r="A608" s="63" t="s">
        <v>845</v>
      </c>
      <c r="B608" s="63" t="s">
        <v>202</v>
      </c>
      <c r="C608" s="64"/>
      <c r="D608" s="65"/>
      <c r="E608" s="66"/>
      <c r="F608" s="67"/>
      <c r="G608" s="64"/>
      <c r="H608" s="68"/>
      <c r="I608" s="69"/>
      <c r="J608" s="69"/>
      <c r="K608" s="34"/>
      <c r="L608" s="75">
        <v>608</v>
      </c>
      <c r="M608" s="75"/>
      <c r="N608" s="71"/>
      <c r="O608" s="77" t="s">
        <v>214</v>
      </c>
      <c r="P608" s="79">
        <v>43639.62155092593</v>
      </c>
      <c r="Q608" s="77" t="s">
        <v>1360</v>
      </c>
      <c r="R608" s="77"/>
      <c r="S608" s="77"/>
      <c r="T608" s="77"/>
      <c r="U608" s="79">
        <v>43639.62155092593</v>
      </c>
      <c r="V608" s="80" t="s">
        <v>2359</v>
      </c>
      <c r="W608" s="77"/>
      <c r="X608" s="77"/>
      <c r="Y608" s="83" t="s">
        <v>3499</v>
      </c>
      <c r="Z608" s="122"/>
      <c r="AA608" s="48"/>
      <c r="AB608" s="49"/>
      <c r="AC608" s="48"/>
      <c r="AD608" s="49"/>
      <c r="AE608" s="48"/>
      <c r="AF608" s="49"/>
      <c r="AG608" s="48"/>
      <c r="AH608" s="49"/>
      <c r="AI608" s="48"/>
    </row>
    <row r="609" spans="1:35" ht="15">
      <c r="A609" s="63" t="s">
        <v>845</v>
      </c>
      <c r="B609" s="63" t="s">
        <v>202</v>
      </c>
      <c r="C609" s="64"/>
      <c r="D609" s="65"/>
      <c r="E609" s="66"/>
      <c r="F609" s="67"/>
      <c r="G609" s="64"/>
      <c r="H609" s="68"/>
      <c r="I609" s="69"/>
      <c r="J609" s="69"/>
      <c r="K609" s="34"/>
      <c r="L609" s="75">
        <v>609</v>
      </c>
      <c r="M609" s="75"/>
      <c r="N609" s="71"/>
      <c r="O609" s="77" t="s">
        <v>214</v>
      </c>
      <c r="P609" s="79">
        <v>43639.62221064815</v>
      </c>
      <c r="Q609" s="77" t="s">
        <v>1361</v>
      </c>
      <c r="R609" s="77"/>
      <c r="S609" s="77"/>
      <c r="T609" s="77"/>
      <c r="U609" s="79">
        <v>43639.62221064815</v>
      </c>
      <c r="V609" s="80" t="s">
        <v>2360</v>
      </c>
      <c r="W609" s="77"/>
      <c r="X609" s="77"/>
      <c r="Y609" s="83" t="s">
        <v>3500</v>
      </c>
      <c r="Z609" s="122"/>
      <c r="AA609" s="48"/>
      <c r="AB609" s="49"/>
      <c r="AC609" s="48"/>
      <c r="AD609" s="49"/>
      <c r="AE609" s="48"/>
      <c r="AF609" s="49"/>
      <c r="AG609" s="48"/>
      <c r="AH609" s="49"/>
      <c r="AI609" s="48"/>
    </row>
    <row r="610" spans="1:35" ht="15">
      <c r="A610" s="63" t="s">
        <v>845</v>
      </c>
      <c r="B610" s="63" t="s">
        <v>202</v>
      </c>
      <c r="C610" s="64"/>
      <c r="D610" s="65"/>
      <c r="E610" s="66"/>
      <c r="F610" s="67"/>
      <c r="G610" s="64"/>
      <c r="H610" s="68"/>
      <c r="I610" s="69"/>
      <c r="J610" s="69"/>
      <c r="K610" s="34"/>
      <c r="L610" s="75">
        <v>610</v>
      </c>
      <c r="M610" s="75"/>
      <c r="N610" s="71"/>
      <c r="O610" s="77" t="s">
        <v>214</v>
      </c>
      <c r="P610" s="79">
        <v>43641.58025462963</v>
      </c>
      <c r="Q610" s="77" t="s">
        <v>1362</v>
      </c>
      <c r="R610" s="77"/>
      <c r="S610" s="77"/>
      <c r="T610" s="77"/>
      <c r="U610" s="79">
        <v>43641.58025462963</v>
      </c>
      <c r="V610" s="80" t="s">
        <v>2361</v>
      </c>
      <c r="W610" s="77"/>
      <c r="X610" s="77"/>
      <c r="Y610" s="83" t="s">
        <v>3501</v>
      </c>
      <c r="Z610" s="122"/>
      <c r="AA610" s="48"/>
      <c r="AB610" s="49"/>
      <c r="AC610" s="48"/>
      <c r="AD610" s="49"/>
      <c r="AE610" s="48"/>
      <c r="AF610" s="49"/>
      <c r="AG610" s="48"/>
      <c r="AH610" s="49"/>
      <c r="AI610" s="48"/>
    </row>
    <row r="611" spans="1:35" ht="15">
      <c r="A611" s="63" t="s">
        <v>846</v>
      </c>
      <c r="B611" s="63" t="s">
        <v>202</v>
      </c>
      <c r="C611" s="64"/>
      <c r="D611" s="65"/>
      <c r="E611" s="66"/>
      <c r="F611" s="67"/>
      <c r="G611" s="64"/>
      <c r="H611" s="68"/>
      <c r="I611" s="69"/>
      <c r="J611" s="69"/>
      <c r="K611" s="34"/>
      <c r="L611" s="75">
        <v>611</v>
      </c>
      <c r="M611" s="75"/>
      <c r="N611" s="71"/>
      <c r="O611" s="77" t="s">
        <v>214</v>
      </c>
      <c r="P611" s="79">
        <v>43633.72954861111</v>
      </c>
      <c r="Q611" s="77" t="s">
        <v>1363</v>
      </c>
      <c r="R611" s="77"/>
      <c r="S611" s="77"/>
      <c r="T611" s="77"/>
      <c r="U611" s="79">
        <v>43633.72954861111</v>
      </c>
      <c r="V611" s="80" t="s">
        <v>2362</v>
      </c>
      <c r="W611" s="77"/>
      <c r="X611" s="77"/>
      <c r="Y611" s="83" t="s">
        <v>3502</v>
      </c>
      <c r="Z611" s="122"/>
      <c r="AA611" s="48"/>
      <c r="AB611" s="49"/>
      <c r="AC611" s="48"/>
      <c r="AD611" s="49"/>
      <c r="AE611" s="48"/>
      <c r="AF611" s="49"/>
      <c r="AG611" s="48"/>
      <c r="AH611" s="49"/>
      <c r="AI611" s="48"/>
    </row>
    <row r="612" spans="1:35" ht="15">
      <c r="A612" s="63" t="s">
        <v>846</v>
      </c>
      <c r="B612" s="63" t="s">
        <v>202</v>
      </c>
      <c r="C612" s="64"/>
      <c r="D612" s="65"/>
      <c r="E612" s="66"/>
      <c r="F612" s="67"/>
      <c r="G612" s="64"/>
      <c r="H612" s="68"/>
      <c r="I612" s="69"/>
      <c r="J612" s="69"/>
      <c r="K612" s="34"/>
      <c r="L612" s="75">
        <v>612</v>
      </c>
      <c r="M612" s="75"/>
      <c r="N612" s="71"/>
      <c r="O612" s="77" t="s">
        <v>214</v>
      </c>
      <c r="P612" s="79">
        <v>43635.58671296296</v>
      </c>
      <c r="Q612" s="77" t="s">
        <v>1260</v>
      </c>
      <c r="R612" s="77"/>
      <c r="S612" s="77"/>
      <c r="T612" s="77"/>
      <c r="U612" s="79">
        <v>43635.58671296296</v>
      </c>
      <c r="V612" s="80" t="s">
        <v>2363</v>
      </c>
      <c r="W612" s="77"/>
      <c r="X612" s="77"/>
      <c r="Y612" s="83" t="s">
        <v>3503</v>
      </c>
      <c r="Z612" s="122"/>
      <c r="AA612" s="48"/>
      <c r="AB612" s="49"/>
      <c r="AC612" s="48"/>
      <c r="AD612" s="49"/>
      <c r="AE612" s="48"/>
      <c r="AF612" s="49"/>
      <c r="AG612" s="48"/>
      <c r="AH612" s="49"/>
      <c r="AI612" s="48"/>
    </row>
    <row r="613" spans="1:35" ht="15">
      <c r="A613" s="63" t="s">
        <v>846</v>
      </c>
      <c r="B613" s="63" t="s">
        <v>202</v>
      </c>
      <c r="C613" s="64"/>
      <c r="D613" s="65"/>
      <c r="E613" s="66"/>
      <c r="F613" s="67"/>
      <c r="G613" s="64"/>
      <c r="H613" s="68"/>
      <c r="I613" s="69"/>
      <c r="J613" s="69"/>
      <c r="K613" s="34"/>
      <c r="L613" s="75">
        <v>613</v>
      </c>
      <c r="M613" s="75"/>
      <c r="N613" s="71"/>
      <c r="O613" s="77" t="s">
        <v>214</v>
      </c>
      <c r="P613" s="79">
        <v>43641.58377314815</v>
      </c>
      <c r="Q613" s="77" t="s">
        <v>1364</v>
      </c>
      <c r="R613" s="77"/>
      <c r="S613" s="77"/>
      <c r="T613" s="77"/>
      <c r="U613" s="79">
        <v>43641.58377314815</v>
      </c>
      <c r="V613" s="80" t="s">
        <v>2364</v>
      </c>
      <c r="W613" s="77"/>
      <c r="X613" s="77"/>
      <c r="Y613" s="83" t="s">
        <v>3504</v>
      </c>
      <c r="Z613" s="122"/>
      <c r="AA613" s="48"/>
      <c r="AB613" s="49"/>
      <c r="AC613" s="48"/>
      <c r="AD613" s="49"/>
      <c r="AE613" s="48"/>
      <c r="AF613" s="49"/>
      <c r="AG613" s="48"/>
      <c r="AH613" s="49"/>
      <c r="AI613" s="48"/>
    </row>
    <row r="614" spans="1:35" ht="15">
      <c r="A614" s="63" t="s">
        <v>568</v>
      </c>
      <c r="B614" s="63" t="s">
        <v>200</v>
      </c>
      <c r="C614" s="64"/>
      <c r="D614" s="65"/>
      <c r="E614" s="66"/>
      <c r="F614" s="67"/>
      <c r="G614" s="64"/>
      <c r="H614" s="68"/>
      <c r="I614" s="69"/>
      <c r="J614" s="69"/>
      <c r="K614" s="34"/>
      <c r="L614" s="75">
        <v>614</v>
      </c>
      <c r="M614" s="75"/>
      <c r="N614" s="71"/>
      <c r="O614" s="77" t="s">
        <v>214</v>
      </c>
      <c r="P614" s="79">
        <v>43641.58865740741</v>
      </c>
      <c r="Q614" s="77" t="s">
        <v>573</v>
      </c>
      <c r="R614" s="80" t="s">
        <v>574</v>
      </c>
      <c r="S614" s="77" t="s">
        <v>225</v>
      </c>
      <c r="T614" s="77"/>
      <c r="U614" s="79">
        <v>43641.58865740741</v>
      </c>
      <c r="V614" s="80" t="s">
        <v>577</v>
      </c>
      <c r="W614" s="77"/>
      <c r="X614" s="77"/>
      <c r="Y614" s="83" t="s">
        <v>579</v>
      </c>
      <c r="Z614" s="123" t="s">
        <v>247</v>
      </c>
      <c r="AA614" s="48"/>
      <c r="AB614" s="49"/>
      <c r="AC614" s="48"/>
      <c r="AD614" s="49"/>
      <c r="AE614" s="48"/>
      <c r="AF614" s="49"/>
      <c r="AG614" s="48"/>
      <c r="AH614" s="49"/>
      <c r="AI614" s="48"/>
    </row>
    <row r="615" spans="1:35" ht="15">
      <c r="A615" s="63" t="s">
        <v>568</v>
      </c>
      <c r="B615" s="63" t="s">
        <v>212</v>
      </c>
      <c r="C615" s="64"/>
      <c r="D615" s="65"/>
      <c r="E615" s="66"/>
      <c r="F615" s="67"/>
      <c r="G615" s="64"/>
      <c r="H615" s="68"/>
      <c r="I615" s="69"/>
      <c r="J615" s="69"/>
      <c r="K615" s="34"/>
      <c r="L615" s="75">
        <v>615</v>
      </c>
      <c r="M615" s="75"/>
      <c r="N615" s="71"/>
      <c r="O615" s="77" t="s">
        <v>215</v>
      </c>
      <c r="P615" s="79">
        <v>43641.58865740741</v>
      </c>
      <c r="Q615" s="77" t="s">
        <v>573</v>
      </c>
      <c r="R615" s="80" t="s">
        <v>574</v>
      </c>
      <c r="S615" s="77" t="s">
        <v>225</v>
      </c>
      <c r="T615" s="77"/>
      <c r="U615" s="79">
        <v>43641.58865740741</v>
      </c>
      <c r="V615" s="80" t="s">
        <v>577</v>
      </c>
      <c r="W615" s="77"/>
      <c r="X615" s="77"/>
      <c r="Y615" s="83" t="s">
        <v>579</v>
      </c>
      <c r="Z615" s="123" t="s">
        <v>247</v>
      </c>
      <c r="AA615" s="48"/>
      <c r="AB615" s="49"/>
      <c r="AC615" s="48"/>
      <c r="AD615" s="49"/>
      <c r="AE615" s="48"/>
      <c r="AF615" s="49"/>
      <c r="AG615" s="48"/>
      <c r="AH615" s="49"/>
      <c r="AI615" s="48"/>
    </row>
    <row r="616" spans="1:35" ht="15">
      <c r="A616" s="63" t="s">
        <v>568</v>
      </c>
      <c r="B616" s="63" t="s">
        <v>202</v>
      </c>
      <c r="C616" s="64"/>
      <c r="D616" s="65"/>
      <c r="E616" s="66"/>
      <c r="F616" s="67"/>
      <c r="G616" s="64"/>
      <c r="H616" s="68"/>
      <c r="I616" s="69"/>
      <c r="J616" s="69"/>
      <c r="K616" s="34"/>
      <c r="L616" s="75">
        <v>616</v>
      </c>
      <c r="M616" s="75"/>
      <c r="N616" s="71"/>
      <c r="O616" s="77" t="s">
        <v>214</v>
      </c>
      <c r="P616" s="79">
        <v>43641.58865740741</v>
      </c>
      <c r="Q616" s="77" t="s">
        <v>573</v>
      </c>
      <c r="R616" s="80" t="s">
        <v>574</v>
      </c>
      <c r="S616" s="77" t="s">
        <v>225</v>
      </c>
      <c r="T616" s="77"/>
      <c r="U616" s="79">
        <v>43641.58865740741</v>
      </c>
      <c r="V616" s="80" t="s">
        <v>577</v>
      </c>
      <c r="W616" s="77"/>
      <c r="X616" s="77"/>
      <c r="Y616" s="83" t="s">
        <v>579</v>
      </c>
      <c r="Z616" s="123" t="s">
        <v>247</v>
      </c>
      <c r="AA616" s="48"/>
      <c r="AB616" s="49"/>
      <c r="AC616" s="48"/>
      <c r="AD616" s="49"/>
      <c r="AE616" s="48"/>
      <c r="AF616" s="49"/>
      <c r="AG616" s="48"/>
      <c r="AH616" s="49"/>
      <c r="AI616" s="48"/>
    </row>
    <row r="617" spans="1:35" ht="15">
      <c r="A617" s="63" t="s">
        <v>847</v>
      </c>
      <c r="B617" s="63" t="s">
        <v>202</v>
      </c>
      <c r="C617" s="64"/>
      <c r="D617" s="65"/>
      <c r="E617" s="66"/>
      <c r="F617" s="67"/>
      <c r="G617" s="64"/>
      <c r="H617" s="68"/>
      <c r="I617" s="69"/>
      <c r="J617" s="69"/>
      <c r="K617" s="34"/>
      <c r="L617" s="75">
        <v>617</v>
      </c>
      <c r="M617" s="75"/>
      <c r="N617" s="71"/>
      <c r="O617" s="77" t="s">
        <v>214</v>
      </c>
      <c r="P617" s="79">
        <v>43635.647997685184</v>
      </c>
      <c r="Q617" s="77" t="s">
        <v>1365</v>
      </c>
      <c r="R617" s="77"/>
      <c r="S617" s="77"/>
      <c r="T617" s="77"/>
      <c r="U617" s="79">
        <v>43635.647997685184</v>
      </c>
      <c r="V617" s="80" t="s">
        <v>2365</v>
      </c>
      <c r="W617" s="77"/>
      <c r="X617" s="77"/>
      <c r="Y617" s="83" t="s">
        <v>3505</v>
      </c>
      <c r="Z617" s="122"/>
      <c r="AA617" s="48"/>
      <c r="AB617" s="49"/>
      <c r="AC617" s="48"/>
      <c r="AD617" s="49"/>
      <c r="AE617" s="48"/>
      <c r="AF617" s="49"/>
      <c r="AG617" s="48"/>
      <c r="AH617" s="49"/>
      <c r="AI617" s="48"/>
    </row>
    <row r="618" spans="1:35" ht="15">
      <c r="A618" s="63" t="s">
        <v>847</v>
      </c>
      <c r="B618" s="63" t="s">
        <v>202</v>
      </c>
      <c r="C618" s="64"/>
      <c r="D618" s="65"/>
      <c r="E618" s="66"/>
      <c r="F618" s="67"/>
      <c r="G618" s="64"/>
      <c r="H618" s="68"/>
      <c r="I618" s="69"/>
      <c r="J618" s="69"/>
      <c r="K618" s="34"/>
      <c r="L618" s="75">
        <v>618</v>
      </c>
      <c r="M618" s="75"/>
      <c r="N618" s="71"/>
      <c r="O618" s="77" t="s">
        <v>214</v>
      </c>
      <c r="P618" s="79">
        <v>43635.78003472222</v>
      </c>
      <c r="Q618" s="77" t="s">
        <v>1366</v>
      </c>
      <c r="R618" s="80" t="s">
        <v>1795</v>
      </c>
      <c r="S618" s="77" t="s">
        <v>1841</v>
      </c>
      <c r="T618" s="77" t="s">
        <v>481</v>
      </c>
      <c r="U618" s="79">
        <v>43635.78003472222</v>
      </c>
      <c r="V618" s="80" t="s">
        <v>2366</v>
      </c>
      <c r="W618" s="77"/>
      <c r="X618" s="77"/>
      <c r="Y618" s="83" t="s">
        <v>3506</v>
      </c>
      <c r="Z618" s="122"/>
      <c r="AA618" s="48"/>
      <c r="AB618" s="49"/>
      <c r="AC618" s="48"/>
      <c r="AD618" s="49"/>
      <c r="AE618" s="48"/>
      <c r="AF618" s="49"/>
      <c r="AG618" s="48"/>
      <c r="AH618" s="49"/>
      <c r="AI618" s="48"/>
    </row>
    <row r="619" spans="1:35" ht="15">
      <c r="A619" s="63" t="s">
        <v>847</v>
      </c>
      <c r="B619" s="63" t="s">
        <v>202</v>
      </c>
      <c r="C619" s="64"/>
      <c r="D619" s="65"/>
      <c r="E619" s="66"/>
      <c r="F619" s="67"/>
      <c r="G619" s="64"/>
      <c r="H619" s="68"/>
      <c r="I619" s="69"/>
      <c r="J619" s="69"/>
      <c r="K619" s="34"/>
      <c r="L619" s="75">
        <v>619</v>
      </c>
      <c r="M619" s="75"/>
      <c r="N619" s="71"/>
      <c r="O619" s="77" t="s">
        <v>214</v>
      </c>
      <c r="P619" s="79">
        <v>43635.79381944444</v>
      </c>
      <c r="Q619" s="77" t="s">
        <v>1367</v>
      </c>
      <c r="R619" s="77"/>
      <c r="S619" s="77"/>
      <c r="T619" s="77"/>
      <c r="U619" s="79">
        <v>43635.79381944444</v>
      </c>
      <c r="V619" s="80" t="s">
        <v>2367</v>
      </c>
      <c r="W619" s="77"/>
      <c r="X619" s="77"/>
      <c r="Y619" s="83" t="s">
        <v>3507</v>
      </c>
      <c r="Z619" s="122"/>
      <c r="AA619" s="48"/>
      <c r="AB619" s="49"/>
      <c r="AC619" s="48"/>
      <c r="AD619" s="49"/>
      <c r="AE619" s="48"/>
      <c r="AF619" s="49"/>
      <c r="AG619" s="48"/>
      <c r="AH619" s="49"/>
      <c r="AI619" s="48"/>
    </row>
    <row r="620" spans="1:35" ht="15">
      <c r="A620" s="63" t="s">
        <v>847</v>
      </c>
      <c r="B620" s="63" t="s">
        <v>202</v>
      </c>
      <c r="C620" s="64"/>
      <c r="D620" s="65"/>
      <c r="E620" s="66"/>
      <c r="F620" s="67"/>
      <c r="G620" s="64"/>
      <c r="H620" s="68"/>
      <c r="I620" s="69"/>
      <c r="J620" s="69"/>
      <c r="K620" s="34"/>
      <c r="L620" s="75">
        <v>620</v>
      </c>
      <c r="M620" s="75"/>
      <c r="N620" s="71"/>
      <c r="O620" s="77" t="s">
        <v>214</v>
      </c>
      <c r="P620" s="79">
        <v>43636.57512731481</v>
      </c>
      <c r="Q620" s="77" t="s">
        <v>1368</v>
      </c>
      <c r="R620" s="77"/>
      <c r="S620" s="77"/>
      <c r="T620" s="77"/>
      <c r="U620" s="79">
        <v>43636.57512731481</v>
      </c>
      <c r="V620" s="80" t="s">
        <v>2368</v>
      </c>
      <c r="W620" s="77"/>
      <c r="X620" s="77"/>
      <c r="Y620" s="83" t="s">
        <v>3508</v>
      </c>
      <c r="Z620" s="122"/>
      <c r="AA620" s="48"/>
      <c r="AB620" s="49"/>
      <c r="AC620" s="48"/>
      <c r="AD620" s="49"/>
      <c r="AE620" s="48"/>
      <c r="AF620" s="49"/>
      <c r="AG620" s="48"/>
      <c r="AH620" s="49"/>
      <c r="AI620" s="48"/>
    </row>
    <row r="621" spans="1:35" ht="15">
      <c r="A621" s="63" t="s">
        <v>847</v>
      </c>
      <c r="B621" s="63" t="s">
        <v>202</v>
      </c>
      <c r="C621" s="64"/>
      <c r="D621" s="65"/>
      <c r="E621" s="66"/>
      <c r="F621" s="67"/>
      <c r="G621" s="64"/>
      <c r="H621" s="68"/>
      <c r="I621" s="69"/>
      <c r="J621" s="69"/>
      <c r="K621" s="34"/>
      <c r="L621" s="75">
        <v>621</v>
      </c>
      <c r="M621" s="75"/>
      <c r="N621" s="71"/>
      <c r="O621" s="77" t="s">
        <v>214</v>
      </c>
      <c r="P621" s="79">
        <v>43638.619050925925</v>
      </c>
      <c r="Q621" s="77" t="s">
        <v>1369</v>
      </c>
      <c r="R621" s="77"/>
      <c r="S621" s="77"/>
      <c r="T621" s="77"/>
      <c r="U621" s="79">
        <v>43638.619050925925</v>
      </c>
      <c r="V621" s="80" t="s">
        <v>2369</v>
      </c>
      <c r="W621" s="77"/>
      <c r="X621" s="77"/>
      <c r="Y621" s="83" t="s">
        <v>3509</v>
      </c>
      <c r="Z621" s="122"/>
      <c r="AA621" s="48"/>
      <c r="AB621" s="49"/>
      <c r="AC621" s="48"/>
      <c r="AD621" s="49"/>
      <c r="AE621" s="48"/>
      <c r="AF621" s="49"/>
      <c r="AG621" s="48"/>
      <c r="AH621" s="49"/>
      <c r="AI621" s="48"/>
    </row>
    <row r="622" spans="1:35" ht="15">
      <c r="A622" s="63" t="s">
        <v>847</v>
      </c>
      <c r="B622" s="63" t="s">
        <v>202</v>
      </c>
      <c r="C622" s="64"/>
      <c r="D622" s="65"/>
      <c r="E622" s="66"/>
      <c r="F622" s="67"/>
      <c r="G622" s="64"/>
      <c r="H622" s="68"/>
      <c r="I622" s="69"/>
      <c r="J622" s="69"/>
      <c r="K622" s="34"/>
      <c r="L622" s="75">
        <v>622</v>
      </c>
      <c r="M622" s="75"/>
      <c r="N622" s="71"/>
      <c r="O622" s="77" t="s">
        <v>214</v>
      </c>
      <c r="P622" s="79">
        <v>43639.623125</v>
      </c>
      <c r="Q622" s="77" t="s">
        <v>1370</v>
      </c>
      <c r="R622" s="77"/>
      <c r="S622" s="77"/>
      <c r="T622" s="77"/>
      <c r="U622" s="79">
        <v>43639.623125</v>
      </c>
      <c r="V622" s="80" t="s">
        <v>2370</v>
      </c>
      <c r="W622" s="77"/>
      <c r="X622" s="77"/>
      <c r="Y622" s="83" t="s">
        <v>3510</v>
      </c>
      <c r="Z622" s="122"/>
      <c r="AA622" s="48"/>
      <c r="AB622" s="49"/>
      <c r="AC622" s="48"/>
      <c r="AD622" s="49"/>
      <c r="AE622" s="48"/>
      <c r="AF622" s="49"/>
      <c r="AG622" s="48"/>
      <c r="AH622" s="49"/>
      <c r="AI622" s="48"/>
    </row>
    <row r="623" spans="1:35" ht="15">
      <c r="A623" s="63" t="s">
        <v>847</v>
      </c>
      <c r="B623" s="63" t="s">
        <v>202</v>
      </c>
      <c r="C623" s="64"/>
      <c r="D623" s="65"/>
      <c r="E623" s="66"/>
      <c r="F623" s="67"/>
      <c r="G623" s="64"/>
      <c r="H623" s="68"/>
      <c r="I623" s="69"/>
      <c r="J623" s="69"/>
      <c r="K623" s="34"/>
      <c r="L623" s="75">
        <v>623</v>
      </c>
      <c r="M623" s="75"/>
      <c r="N623" s="71"/>
      <c r="O623" s="77" t="s">
        <v>214</v>
      </c>
      <c r="P623" s="79">
        <v>43641.591886574075</v>
      </c>
      <c r="Q623" s="77" t="s">
        <v>1371</v>
      </c>
      <c r="R623" s="77"/>
      <c r="S623" s="77"/>
      <c r="T623" s="77"/>
      <c r="U623" s="79">
        <v>43641.591886574075</v>
      </c>
      <c r="V623" s="80" t="s">
        <v>2371</v>
      </c>
      <c r="W623" s="77"/>
      <c r="X623" s="77"/>
      <c r="Y623" s="83" t="s">
        <v>3511</v>
      </c>
      <c r="Z623" s="122"/>
      <c r="AA623" s="48"/>
      <c r="AB623" s="49"/>
      <c r="AC623" s="48"/>
      <c r="AD623" s="49"/>
      <c r="AE623" s="48"/>
      <c r="AF623" s="49"/>
      <c r="AG623" s="48"/>
      <c r="AH623" s="49"/>
      <c r="AI623" s="48"/>
    </row>
    <row r="624" spans="1:35" ht="15">
      <c r="A624" s="63" t="s">
        <v>848</v>
      </c>
      <c r="B624" s="63" t="s">
        <v>965</v>
      </c>
      <c r="C624" s="64"/>
      <c r="D624" s="65"/>
      <c r="E624" s="66"/>
      <c r="F624" s="67"/>
      <c r="G624" s="64"/>
      <c r="H624" s="68"/>
      <c r="I624" s="69"/>
      <c r="J624" s="69"/>
      <c r="K624" s="34"/>
      <c r="L624" s="75">
        <v>624</v>
      </c>
      <c r="M624" s="75"/>
      <c r="N624" s="71"/>
      <c r="O624" s="77" t="s">
        <v>215</v>
      </c>
      <c r="P624" s="79">
        <v>43641.61315972222</v>
      </c>
      <c r="Q624" s="77" t="s">
        <v>1372</v>
      </c>
      <c r="R624" s="80" t="s">
        <v>1796</v>
      </c>
      <c r="S624" s="77" t="s">
        <v>225</v>
      </c>
      <c r="T624" s="77"/>
      <c r="U624" s="79">
        <v>43641.61315972222</v>
      </c>
      <c r="V624" s="80" t="s">
        <v>2372</v>
      </c>
      <c r="W624" s="77"/>
      <c r="X624" s="77"/>
      <c r="Y624" s="83" t="s">
        <v>3512</v>
      </c>
      <c r="Z624" s="123" t="s">
        <v>4177</v>
      </c>
      <c r="AA624" s="48"/>
      <c r="AB624" s="49"/>
      <c r="AC624" s="48"/>
      <c r="AD624" s="49"/>
      <c r="AE624" s="48"/>
      <c r="AF624" s="49"/>
      <c r="AG624" s="48"/>
      <c r="AH624" s="49"/>
      <c r="AI624" s="48"/>
    </row>
    <row r="625" spans="1:35" ht="15">
      <c r="A625" s="63" t="s">
        <v>198</v>
      </c>
      <c r="B625" s="63" t="s">
        <v>198</v>
      </c>
      <c r="C625" s="64"/>
      <c r="D625" s="65"/>
      <c r="E625" s="66"/>
      <c r="F625" s="67"/>
      <c r="G625" s="64"/>
      <c r="H625" s="68"/>
      <c r="I625" s="69"/>
      <c r="J625" s="69"/>
      <c r="K625" s="34"/>
      <c r="L625" s="75">
        <v>625</v>
      </c>
      <c r="M625" s="75"/>
      <c r="N625" s="71"/>
      <c r="O625" s="77" t="s">
        <v>179</v>
      </c>
      <c r="P625" s="79">
        <v>43634.628530092596</v>
      </c>
      <c r="Q625" s="77" t="s">
        <v>1373</v>
      </c>
      <c r="R625" s="80" t="s">
        <v>1797</v>
      </c>
      <c r="S625" s="77" t="s">
        <v>225</v>
      </c>
      <c r="T625" s="77"/>
      <c r="U625" s="79">
        <v>43634.628530092596</v>
      </c>
      <c r="V625" s="80" t="s">
        <v>2373</v>
      </c>
      <c r="W625" s="77"/>
      <c r="X625" s="77"/>
      <c r="Y625" s="83" t="s">
        <v>3513</v>
      </c>
      <c r="Z625" s="122"/>
      <c r="AA625" s="48"/>
      <c r="AB625" s="49"/>
      <c r="AC625" s="48"/>
      <c r="AD625" s="49"/>
      <c r="AE625" s="48"/>
      <c r="AF625" s="49"/>
      <c r="AG625" s="48"/>
      <c r="AH625" s="49"/>
      <c r="AI625" s="48"/>
    </row>
    <row r="626" spans="1:35" ht="15">
      <c r="A626" s="63" t="s">
        <v>198</v>
      </c>
      <c r="B626" s="63" t="s">
        <v>198</v>
      </c>
      <c r="C626" s="64"/>
      <c r="D626" s="65"/>
      <c r="E626" s="66"/>
      <c r="F626" s="67"/>
      <c r="G626" s="64"/>
      <c r="H626" s="68"/>
      <c r="I626" s="69"/>
      <c r="J626" s="69"/>
      <c r="K626" s="34"/>
      <c r="L626" s="75">
        <v>626</v>
      </c>
      <c r="M626" s="75"/>
      <c r="N626" s="71"/>
      <c r="O626" s="77" t="s">
        <v>179</v>
      </c>
      <c r="P626" s="79">
        <v>43635.614652777775</v>
      </c>
      <c r="Q626" s="77" t="s">
        <v>1374</v>
      </c>
      <c r="R626" s="80" t="s">
        <v>1798</v>
      </c>
      <c r="S626" s="77" t="s">
        <v>225</v>
      </c>
      <c r="T626" s="77" t="s">
        <v>228</v>
      </c>
      <c r="U626" s="79">
        <v>43635.614652777775</v>
      </c>
      <c r="V626" s="80" t="s">
        <v>2374</v>
      </c>
      <c r="W626" s="77"/>
      <c r="X626" s="77"/>
      <c r="Y626" s="83" t="s">
        <v>3514</v>
      </c>
      <c r="Z626" s="122"/>
      <c r="AA626" s="48"/>
      <c r="AB626" s="49"/>
      <c r="AC626" s="48"/>
      <c r="AD626" s="49"/>
      <c r="AE626" s="48"/>
      <c r="AF626" s="49"/>
      <c r="AG626" s="48"/>
      <c r="AH626" s="49"/>
      <c r="AI626" s="48"/>
    </row>
    <row r="627" spans="1:35" ht="15">
      <c r="A627" s="63" t="s">
        <v>198</v>
      </c>
      <c r="B627" s="63" t="s">
        <v>198</v>
      </c>
      <c r="C627" s="64"/>
      <c r="D627" s="65"/>
      <c r="E627" s="66"/>
      <c r="F627" s="67"/>
      <c r="G627" s="64"/>
      <c r="H627" s="68"/>
      <c r="I627" s="69"/>
      <c r="J627" s="69"/>
      <c r="K627" s="34"/>
      <c r="L627" s="75">
        <v>627</v>
      </c>
      <c r="M627" s="75"/>
      <c r="N627" s="71"/>
      <c r="O627" s="77" t="s">
        <v>179</v>
      </c>
      <c r="P627" s="79">
        <v>43635.90908564815</v>
      </c>
      <c r="Q627" s="77" t="s">
        <v>1375</v>
      </c>
      <c r="R627" s="77"/>
      <c r="S627" s="77"/>
      <c r="T627" s="77" t="s">
        <v>1870</v>
      </c>
      <c r="U627" s="79">
        <v>43635.90908564815</v>
      </c>
      <c r="V627" s="80" t="s">
        <v>2375</v>
      </c>
      <c r="W627" s="77"/>
      <c r="X627" s="77"/>
      <c r="Y627" s="83" t="s">
        <v>3515</v>
      </c>
      <c r="Z627" s="122"/>
      <c r="AA627" s="48"/>
      <c r="AB627" s="49"/>
      <c r="AC627" s="48"/>
      <c r="AD627" s="49"/>
      <c r="AE627" s="48"/>
      <c r="AF627" s="49"/>
      <c r="AG627" s="48"/>
      <c r="AH627" s="49"/>
      <c r="AI627" s="48"/>
    </row>
    <row r="628" spans="1:35" ht="15">
      <c r="A628" s="63" t="s">
        <v>198</v>
      </c>
      <c r="B628" s="63" t="s">
        <v>198</v>
      </c>
      <c r="C628" s="64"/>
      <c r="D628" s="65"/>
      <c r="E628" s="66"/>
      <c r="F628" s="67"/>
      <c r="G628" s="64"/>
      <c r="H628" s="68"/>
      <c r="I628" s="69"/>
      <c r="J628" s="69"/>
      <c r="K628" s="34"/>
      <c r="L628" s="75">
        <v>628</v>
      </c>
      <c r="M628" s="75"/>
      <c r="N628" s="71"/>
      <c r="O628" s="77" t="s">
        <v>179</v>
      </c>
      <c r="P628" s="79">
        <v>43636.9965625</v>
      </c>
      <c r="Q628" s="77" t="s">
        <v>1376</v>
      </c>
      <c r="R628" s="80" t="s">
        <v>1799</v>
      </c>
      <c r="S628" s="77" t="s">
        <v>225</v>
      </c>
      <c r="T628" s="77" t="s">
        <v>228</v>
      </c>
      <c r="U628" s="79">
        <v>43636.9965625</v>
      </c>
      <c r="V628" s="80" t="s">
        <v>2376</v>
      </c>
      <c r="W628" s="77"/>
      <c r="X628" s="77"/>
      <c r="Y628" s="83" t="s">
        <v>3516</v>
      </c>
      <c r="Z628" s="122"/>
      <c r="AA628" s="48"/>
      <c r="AB628" s="49"/>
      <c r="AC628" s="48"/>
      <c r="AD628" s="49"/>
      <c r="AE628" s="48"/>
      <c r="AF628" s="49"/>
      <c r="AG628" s="48"/>
      <c r="AH628" s="49"/>
      <c r="AI628" s="48"/>
    </row>
    <row r="629" spans="1:35" ht="15">
      <c r="A629" s="63" t="s">
        <v>198</v>
      </c>
      <c r="B629" s="63" t="s">
        <v>202</v>
      </c>
      <c r="C629" s="64"/>
      <c r="D629" s="65"/>
      <c r="E629" s="66"/>
      <c r="F629" s="67"/>
      <c r="G629" s="64"/>
      <c r="H629" s="68"/>
      <c r="I629" s="69"/>
      <c r="J629" s="69"/>
      <c r="K629" s="34"/>
      <c r="L629" s="75">
        <v>629</v>
      </c>
      <c r="M629" s="75"/>
      <c r="N629" s="71"/>
      <c r="O629" s="77" t="s">
        <v>214</v>
      </c>
      <c r="P629" s="79">
        <v>43637.78824074074</v>
      </c>
      <c r="Q629" s="77" t="s">
        <v>1377</v>
      </c>
      <c r="R629" s="80" t="s">
        <v>1800</v>
      </c>
      <c r="S629" s="77" t="s">
        <v>225</v>
      </c>
      <c r="T629" s="77"/>
      <c r="U629" s="79">
        <v>43637.78824074074</v>
      </c>
      <c r="V629" s="80" t="s">
        <v>2377</v>
      </c>
      <c r="W629" s="77"/>
      <c r="X629" s="77"/>
      <c r="Y629" s="83" t="s">
        <v>3517</v>
      </c>
      <c r="Z629" s="122"/>
      <c r="AA629" s="48"/>
      <c r="AB629" s="49"/>
      <c r="AC629" s="48"/>
      <c r="AD629" s="49"/>
      <c r="AE629" s="48"/>
      <c r="AF629" s="49"/>
      <c r="AG629" s="48"/>
      <c r="AH629" s="49"/>
      <c r="AI629" s="48"/>
    </row>
    <row r="630" spans="1:35" ht="15">
      <c r="A630" s="63" t="s">
        <v>198</v>
      </c>
      <c r="B630" s="63" t="s">
        <v>198</v>
      </c>
      <c r="C630" s="64"/>
      <c r="D630" s="65"/>
      <c r="E630" s="66"/>
      <c r="F630" s="67"/>
      <c r="G630" s="64"/>
      <c r="H630" s="68"/>
      <c r="I630" s="69"/>
      <c r="J630" s="69"/>
      <c r="K630" s="34"/>
      <c r="L630" s="75">
        <v>630</v>
      </c>
      <c r="M630" s="75"/>
      <c r="N630" s="71"/>
      <c r="O630" s="77" t="s">
        <v>179</v>
      </c>
      <c r="P630" s="79">
        <v>43638.625625</v>
      </c>
      <c r="Q630" s="77" t="s">
        <v>1378</v>
      </c>
      <c r="R630" s="80" t="s">
        <v>1801</v>
      </c>
      <c r="S630" s="77" t="s">
        <v>225</v>
      </c>
      <c r="T630" s="77"/>
      <c r="U630" s="79">
        <v>43638.625625</v>
      </c>
      <c r="V630" s="80" t="s">
        <v>2378</v>
      </c>
      <c r="W630" s="77"/>
      <c r="X630" s="77"/>
      <c r="Y630" s="83" t="s">
        <v>3518</v>
      </c>
      <c r="Z630" s="122"/>
      <c r="AA630" s="48"/>
      <c r="AB630" s="49"/>
      <c r="AC630" s="48"/>
      <c r="AD630" s="49"/>
      <c r="AE630" s="48"/>
      <c r="AF630" s="49"/>
      <c r="AG630" s="48"/>
      <c r="AH630" s="49"/>
      <c r="AI630" s="48"/>
    </row>
    <row r="631" spans="1:35" ht="15">
      <c r="A631" s="63" t="s">
        <v>198</v>
      </c>
      <c r="B631" s="63" t="s">
        <v>202</v>
      </c>
      <c r="C631" s="64"/>
      <c r="D631" s="65"/>
      <c r="E631" s="66"/>
      <c r="F631" s="67"/>
      <c r="G631" s="64"/>
      <c r="H631" s="68"/>
      <c r="I631" s="69"/>
      <c r="J631" s="69"/>
      <c r="K631" s="34"/>
      <c r="L631" s="75">
        <v>631</v>
      </c>
      <c r="M631" s="75"/>
      <c r="N631" s="71"/>
      <c r="O631" s="77" t="s">
        <v>214</v>
      </c>
      <c r="P631" s="79">
        <v>43639.97572916667</v>
      </c>
      <c r="Q631" s="77" t="s">
        <v>1379</v>
      </c>
      <c r="R631" s="77" t="s">
        <v>1802</v>
      </c>
      <c r="S631" s="77" t="s">
        <v>1845</v>
      </c>
      <c r="T631" s="77"/>
      <c r="U631" s="79">
        <v>43639.97572916667</v>
      </c>
      <c r="V631" s="80" t="s">
        <v>2379</v>
      </c>
      <c r="W631" s="77"/>
      <c r="X631" s="77"/>
      <c r="Y631" s="83" t="s">
        <v>3519</v>
      </c>
      <c r="Z631" s="122"/>
      <c r="AA631" s="48"/>
      <c r="AB631" s="49"/>
      <c r="AC631" s="48"/>
      <c r="AD631" s="49"/>
      <c r="AE631" s="48"/>
      <c r="AF631" s="49"/>
      <c r="AG631" s="48"/>
      <c r="AH631" s="49"/>
      <c r="AI631" s="48"/>
    </row>
    <row r="632" spans="1:35" ht="15">
      <c r="A632" s="63" t="s">
        <v>198</v>
      </c>
      <c r="B632" s="63" t="s">
        <v>198</v>
      </c>
      <c r="C632" s="64"/>
      <c r="D632" s="65"/>
      <c r="E632" s="66"/>
      <c r="F632" s="67"/>
      <c r="G632" s="64"/>
      <c r="H632" s="68"/>
      <c r="I632" s="69"/>
      <c r="J632" s="69"/>
      <c r="K632" s="34"/>
      <c r="L632" s="75">
        <v>632</v>
      </c>
      <c r="M632" s="75"/>
      <c r="N632" s="71"/>
      <c r="O632" s="77" t="s">
        <v>179</v>
      </c>
      <c r="P632" s="79">
        <v>43641.632002314815</v>
      </c>
      <c r="Q632" s="77" t="s">
        <v>1380</v>
      </c>
      <c r="R632" s="80" t="s">
        <v>1803</v>
      </c>
      <c r="S632" s="77" t="s">
        <v>225</v>
      </c>
      <c r="T632" s="77"/>
      <c r="U632" s="79">
        <v>43641.632002314815</v>
      </c>
      <c r="V632" s="80" t="s">
        <v>2380</v>
      </c>
      <c r="W632" s="77"/>
      <c r="X632" s="77"/>
      <c r="Y632" s="83" t="s">
        <v>3520</v>
      </c>
      <c r="Z632" s="122"/>
      <c r="AA632" s="48"/>
      <c r="AB632" s="49"/>
      <c r="AC632" s="48"/>
      <c r="AD632" s="49"/>
      <c r="AE632" s="48"/>
      <c r="AF632" s="49"/>
      <c r="AG632" s="48"/>
      <c r="AH632" s="49"/>
      <c r="AI632" s="48"/>
    </row>
    <row r="633" spans="1:35" ht="15">
      <c r="A633" s="63" t="s">
        <v>849</v>
      </c>
      <c r="B633" s="63" t="s">
        <v>202</v>
      </c>
      <c r="C633" s="64"/>
      <c r="D633" s="65"/>
      <c r="E633" s="66"/>
      <c r="F633" s="67"/>
      <c r="G633" s="64"/>
      <c r="H633" s="68"/>
      <c r="I633" s="69"/>
      <c r="J633" s="69"/>
      <c r="K633" s="34"/>
      <c r="L633" s="75">
        <v>633</v>
      </c>
      <c r="M633" s="75"/>
      <c r="N633" s="71"/>
      <c r="O633" s="77" t="s">
        <v>214</v>
      </c>
      <c r="P633" s="79">
        <v>43633.598657407405</v>
      </c>
      <c r="Q633" s="77" t="s">
        <v>1381</v>
      </c>
      <c r="R633" s="77"/>
      <c r="S633" s="77"/>
      <c r="T633" s="77"/>
      <c r="U633" s="79">
        <v>43633.598657407405</v>
      </c>
      <c r="V633" s="80" t="s">
        <v>2381</v>
      </c>
      <c r="W633" s="77"/>
      <c r="X633" s="77"/>
      <c r="Y633" s="83" t="s">
        <v>3521</v>
      </c>
      <c r="Z633" s="122"/>
      <c r="AA633" s="48"/>
      <c r="AB633" s="49"/>
      <c r="AC633" s="48"/>
      <c r="AD633" s="49"/>
      <c r="AE633" s="48"/>
      <c r="AF633" s="49"/>
      <c r="AG633" s="48"/>
      <c r="AH633" s="49"/>
      <c r="AI633" s="48"/>
    </row>
    <row r="634" spans="1:35" ht="15">
      <c r="A634" s="63" t="s">
        <v>849</v>
      </c>
      <c r="B634" s="63" t="s">
        <v>202</v>
      </c>
      <c r="C634" s="64"/>
      <c r="D634" s="65"/>
      <c r="E634" s="66"/>
      <c r="F634" s="67"/>
      <c r="G634" s="64"/>
      <c r="H634" s="68"/>
      <c r="I634" s="69"/>
      <c r="J634" s="69"/>
      <c r="K634" s="34"/>
      <c r="L634" s="75">
        <v>634</v>
      </c>
      <c r="M634" s="75"/>
      <c r="N634" s="71"/>
      <c r="O634" s="77" t="s">
        <v>214</v>
      </c>
      <c r="P634" s="79">
        <v>43634.46418981482</v>
      </c>
      <c r="Q634" s="77" t="s">
        <v>1382</v>
      </c>
      <c r="R634" s="77"/>
      <c r="S634" s="77"/>
      <c r="T634" s="77"/>
      <c r="U634" s="79">
        <v>43634.46418981482</v>
      </c>
      <c r="V634" s="80" t="s">
        <v>2382</v>
      </c>
      <c r="W634" s="77"/>
      <c r="X634" s="77"/>
      <c r="Y634" s="83" t="s">
        <v>3522</v>
      </c>
      <c r="Z634" s="122"/>
      <c r="AA634" s="48"/>
      <c r="AB634" s="49"/>
      <c r="AC634" s="48"/>
      <c r="AD634" s="49"/>
      <c r="AE634" s="48"/>
      <c r="AF634" s="49"/>
      <c r="AG634" s="48"/>
      <c r="AH634" s="49"/>
      <c r="AI634" s="48"/>
    </row>
    <row r="635" spans="1:35" ht="15">
      <c r="A635" s="63" t="s">
        <v>849</v>
      </c>
      <c r="B635" s="63" t="s">
        <v>202</v>
      </c>
      <c r="C635" s="64"/>
      <c r="D635" s="65"/>
      <c r="E635" s="66"/>
      <c r="F635" s="67"/>
      <c r="G635" s="64"/>
      <c r="H635" s="68"/>
      <c r="I635" s="69"/>
      <c r="J635" s="69"/>
      <c r="K635" s="34"/>
      <c r="L635" s="75">
        <v>635</v>
      </c>
      <c r="M635" s="75"/>
      <c r="N635" s="71"/>
      <c r="O635" s="77" t="s">
        <v>214</v>
      </c>
      <c r="P635" s="79">
        <v>43636.842835648145</v>
      </c>
      <c r="Q635" s="77" t="s">
        <v>1383</v>
      </c>
      <c r="R635" s="77"/>
      <c r="S635" s="77"/>
      <c r="T635" s="77"/>
      <c r="U635" s="79">
        <v>43636.842835648145</v>
      </c>
      <c r="V635" s="80" t="s">
        <v>2383</v>
      </c>
      <c r="W635" s="77"/>
      <c r="X635" s="77"/>
      <c r="Y635" s="83" t="s">
        <v>3523</v>
      </c>
      <c r="Z635" s="122"/>
      <c r="AA635" s="48"/>
      <c r="AB635" s="49"/>
      <c r="AC635" s="48"/>
      <c r="AD635" s="49"/>
      <c r="AE635" s="48"/>
      <c r="AF635" s="49"/>
      <c r="AG635" s="48"/>
      <c r="AH635" s="49"/>
      <c r="AI635" s="48"/>
    </row>
    <row r="636" spans="1:35" ht="15">
      <c r="A636" s="63" t="s">
        <v>849</v>
      </c>
      <c r="B636" s="63" t="s">
        <v>202</v>
      </c>
      <c r="C636" s="64"/>
      <c r="D636" s="65"/>
      <c r="E636" s="66"/>
      <c r="F636" s="67"/>
      <c r="G636" s="64"/>
      <c r="H636" s="68"/>
      <c r="I636" s="69"/>
      <c r="J636" s="69"/>
      <c r="K636" s="34"/>
      <c r="L636" s="75">
        <v>636</v>
      </c>
      <c r="M636" s="75"/>
      <c r="N636" s="71"/>
      <c r="O636" s="77" t="s">
        <v>214</v>
      </c>
      <c r="P636" s="79">
        <v>43636.86450231481</v>
      </c>
      <c r="Q636" s="77" t="s">
        <v>1384</v>
      </c>
      <c r="R636" s="77"/>
      <c r="S636" s="77"/>
      <c r="T636" s="77"/>
      <c r="U636" s="79">
        <v>43636.86450231481</v>
      </c>
      <c r="V636" s="80" t="s">
        <v>2384</v>
      </c>
      <c r="W636" s="77"/>
      <c r="X636" s="77"/>
      <c r="Y636" s="83" t="s">
        <v>3524</v>
      </c>
      <c r="Z636" s="122"/>
      <c r="AA636" s="48"/>
      <c r="AB636" s="49"/>
      <c r="AC636" s="48"/>
      <c r="AD636" s="49"/>
      <c r="AE636" s="48"/>
      <c r="AF636" s="49"/>
      <c r="AG636" s="48"/>
      <c r="AH636" s="49"/>
      <c r="AI636" s="48"/>
    </row>
    <row r="637" spans="1:35" ht="15">
      <c r="A637" s="63" t="s">
        <v>849</v>
      </c>
      <c r="B637" s="63" t="s">
        <v>202</v>
      </c>
      <c r="C637" s="64"/>
      <c r="D637" s="65"/>
      <c r="E637" s="66"/>
      <c r="F637" s="67"/>
      <c r="G637" s="64"/>
      <c r="H637" s="68"/>
      <c r="I637" s="69"/>
      <c r="J637" s="69"/>
      <c r="K637" s="34"/>
      <c r="L637" s="75">
        <v>637</v>
      </c>
      <c r="M637" s="75"/>
      <c r="N637" s="71"/>
      <c r="O637" s="77" t="s">
        <v>214</v>
      </c>
      <c r="P637" s="79">
        <v>43638.13821759259</v>
      </c>
      <c r="Q637" s="77" t="s">
        <v>1385</v>
      </c>
      <c r="R637" s="77"/>
      <c r="S637" s="77"/>
      <c r="T637" s="77"/>
      <c r="U637" s="79">
        <v>43638.13821759259</v>
      </c>
      <c r="V637" s="80" t="s">
        <v>2385</v>
      </c>
      <c r="W637" s="77"/>
      <c r="X637" s="77"/>
      <c r="Y637" s="83" t="s">
        <v>3525</v>
      </c>
      <c r="Z637" s="122"/>
      <c r="AA637" s="48"/>
      <c r="AB637" s="49"/>
      <c r="AC637" s="48"/>
      <c r="AD637" s="49"/>
      <c r="AE637" s="48"/>
      <c r="AF637" s="49"/>
      <c r="AG637" s="48"/>
      <c r="AH637" s="49"/>
      <c r="AI637" s="48"/>
    </row>
    <row r="638" spans="1:35" ht="15">
      <c r="A638" s="63" t="s">
        <v>849</v>
      </c>
      <c r="B638" s="63" t="s">
        <v>202</v>
      </c>
      <c r="C638" s="64"/>
      <c r="D638" s="65"/>
      <c r="E638" s="66"/>
      <c r="F638" s="67"/>
      <c r="G638" s="64"/>
      <c r="H638" s="68"/>
      <c r="I638" s="69"/>
      <c r="J638" s="69"/>
      <c r="K638" s="34"/>
      <c r="L638" s="75">
        <v>638</v>
      </c>
      <c r="M638" s="75"/>
      <c r="N638" s="71"/>
      <c r="O638" s="77" t="s">
        <v>214</v>
      </c>
      <c r="P638" s="79">
        <v>43639.79584490741</v>
      </c>
      <c r="Q638" s="77" t="s">
        <v>1386</v>
      </c>
      <c r="R638" s="77"/>
      <c r="S638" s="77"/>
      <c r="T638" s="77"/>
      <c r="U638" s="79">
        <v>43639.79584490741</v>
      </c>
      <c r="V638" s="80" t="s">
        <v>2386</v>
      </c>
      <c r="W638" s="77"/>
      <c r="X638" s="77"/>
      <c r="Y638" s="83" t="s">
        <v>3526</v>
      </c>
      <c r="Z638" s="122"/>
      <c r="AA638" s="48"/>
      <c r="AB638" s="49"/>
      <c r="AC638" s="48"/>
      <c r="AD638" s="49"/>
      <c r="AE638" s="48"/>
      <c r="AF638" s="49"/>
      <c r="AG638" s="48"/>
      <c r="AH638" s="49"/>
      <c r="AI638" s="48"/>
    </row>
    <row r="639" spans="1:35" ht="15">
      <c r="A639" s="63" t="s">
        <v>849</v>
      </c>
      <c r="B639" s="63" t="s">
        <v>202</v>
      </c>
      <c r="C639" s="64"/>
      <c r="D639" s="65"/>
      <c r="E639" s="66"/>
      <c r="F639" s="67"/>
      <c r="G639" s="64"/>
      <c r="H639" s="68"/>
      <c r="I639" s="69"/>
      <c r="J639" s="69"/>
      <c r="K639" s="34"/>
      <c r="L639" s="75">
        <v>639</v>
      </c>
      <c r="M639" s="75"/>
      <c r="N639" s="71"/>
      <c r="O639" s="77" t="s">
        <v>214</v>
      </c>
      <c r="P639" s="79">
        <v>43640.66950231481</v>
      </c>
      <c r="Q639" s="77" t="s">
        <v>1387</v>
      </c>
      <c r="R639" s="77"/>
      <c r="S639" s="77"/>
      <c r="T639" s="77"/>
      <c r="U639" s="79">
        <v>43640.66950231481</v>
      </c>
      <c r="V639" s="80" t="s">
        <v>2387</v>
      </c>
      <c r="W639" s="77"/>
      <c r="X639" s="77"/>
      <c r="Y639" s="83" t="s">
        <v>3527</v>
      </c>
      <c r="Z639" s="122"/>
      <c r="AA639" s="48"/>
      <c r="AB639" s="49"/>
      <c r="AC639" s="48"/>
      <c r="AD639" s="49"/>
      <c r="AE639" s="48"/>
      <c r="AF639" s="49"/>
      <c r="AG639" s="48"/>
      <c r="AH639" s="49"/>
      <c r="AI639" s="48"/>
    </row>
    <row r="640" spans="1:35" ht="15">
      <c r="A640" s="63" t="s">
        <v>849</v>
      </c>
      <c r="B640" s="63" t="s">
        <v>202</v>
      </c>
      <c r="C640" s="64"/>
      <c r="D640" s="65"/>
      <c r="E640" s="66"/>
      <c r="F640" s="67"/>
      <c r="G640" s="64"/>
      <c r="H640" s="68"/>
      <c r="I640" s="69"/>
      <c r="J640" s="69"/>
      <c r="K640" s="34"/>
      <c r="L640" s="75">
        <v>640</v>
      </c>
      <c r="M640" s="75"/>
      <c r="N640" s="71"/>
      <c r="O640" s="77" t="s">
        <v>214</v>
      </c>
      <c r="P640" s="79">
        <v>43641.64111111111</v>
      </c>
      <c r="Q640" s="77" t="s">
        <v>1388</v>
      </c>
      <c r="R640" s="77"/>
      <c r="S640" s="77"/>
      <c r="T640" s="77"/>
      <c r="U640" s="79">
        <v>43641.64111111111</v>
      </c>
      <c r="V640" s="80" t="s">
        <v>2388</v>
      </c>
      <c r="W640" s="77"/>
      <c r="X640" s="77"/>
      <c r="Y640" s="83" t="s">
        <v>3528</v>
      </c>
      <c r="Z640" s="122"/>
      <c r="AA640" s="48"/>
      <c r="AB640" s="49"/>
      <c r="AC640" s="48"/>
      <c r="AD640" s="49"/>
      <c r="AE640" s="48"/>
      <c r="AF640" s="49"/>
      <c r="AG640" s="48"/>
      <c r="AH640" s="49"/>
      <c r="AI640" s="48"/>
    </row>
    <row r="641" spans="1:35" ht="15">
      <c r="A641" s="63" t="s">
        <v>850</v>
      </c>
      <c r="B641" s="63" t="s">
        <v>850</v>
      </c>
      <c r="C641" s="64"/>
      <c r="D641" s="65"/>
      <c r="E641" s="66"/>
      <c r="F641" s="67"/>
      <c r="G641" s="64"/>
      <c r="H641" s="68"/>
      <c r="I641" s="69"/>
      <c r="J641" s="69"/>
      <c r="K641" s="34"/>
      <c r="L641" s="75">
        <v>641</v>
      </c>
      <c r="M641" s="75"/>
      <c r="N641" s="71"/>
      <c r="O641" s="77" t="s">
        <v>179</v>
      </c>
      <c r="P641" s="79">
        <v>43641.658055555556</v>
      </c>
      <c r="Q641" s="77" t="s">
        <v>1389</v>
      </c>
      <c r="R641" s="80" t="s">
        <v>1804</v>
      </c>
      <c r="S641" s="77" t="s">
        <v>225</v>
      </c>
      <c r="T641" s="77"/>
      <c r="U641" s="79">
        <v>43641.658055555556</v>
      </c>
      <c r="V641" s="80" t="s">
        <v>2389</v>
      </c>
      <c r="W641" s="77"/>
      <c r="X641" s="77"/>
      <c r="Y641" s="83" t="s">
        <v>3529</v>
      </c>
      <c r="Z641" s="122"/>
      <c r="AA641" s="48"/>
      <c r="AB641" s="49"/>
      <c r="AC641" s="48"/>
      <c r="AD641" s="49"/>
      <c r="AE641" s="48"/>
      <c r="AF641" s="49"/>
      <c r="AG641" s="48"/>
      <c r="AH641" s="49"/>
      <c r="AI641" s="48"/>
    </row>
    <row r="642" spans="1:35" ht="15">
      <c r="A642" s="63" t="s">
        <v>851</v>
      </c>
      <c r="B642" s="63" t="s">
        <v>202</v>
      </c>
      <c r="C642" s="64"/>
      <c r="D642" s="65"/>
      <c r="E642" s="66"/>
      <c r="F642" s="67"/>
      <c r="G642" s="64"/>
      <c r="H642" s="68"/>
      <c r="I642" s="69"/>
      <c r="J642" s="69"/>
      <c r="K642" s="34"/>
      <c r="L642" s="75">
        <v>642</v>
      </c>
      <c r="M642" s="75"/>
      <c r="N642" s="71"/>
      <c r="O642" s="77" t="s">
        <v>215</v>
      </c>
      <c r="P642" s="79">
        <v>43641.65895833333</v>
      </c>
      <c r="Q642" s="77" t="s">
        <v>1390</v>
      </c>
      <c r="R642" s="80" t="s">
        <v>1805</v>
      </c>
      <c r="S642" s="77" t="s">
        <v>225</v>
      </c>
      <c r="T642" s="77"/>
      <c r="U642" s="79">
        <v>43641.65895833333</v>
      </c>
      <c r="V642" s="80" t="s">
        <v>2390</v>
      </c>
      <c r="W642" s="77"/>
      <c r="X642" s="77"/>
      <c r="Y642" s="83" t="s">
        <v>3530</v>
      </c>
      <c r="Z642" s="122"/>
      <c r="AA642" s="48"/>
      <c r="AB642" s="49"/>
      <c r="AC642" s="48"/>
      <c r="AD642" s="49"/>
      <c r="AE642" s="48"/>
      <c r="AF642" s="49"/>
      <c r="AG642" s="48"/>
      <c r="AH642" s="49"/>
      <c r="AI642" s="48"/>
    </row>
    <row r="643" spans="1:35" ht="15">
      <c r="A643" s="63" t="s">
        <v>852</v>
      </c>
      <c r="B643" s="63" t="s">
        <v>202</v>
      </c>
      <c r="C643" s="64"/>
      <c r="D643" s="65"/>
      <c r="E643" s="66"/>
      <c r="F643" s="67"/>
      <c r="G643" s="64"/>
      <c r="H643" s="68"/>
      <c r="I643" s="69"/>
      <c r="J643" s="69"/>
      <c r="K643" s="34"/>
      <c r="L643" s="75">
        <v>643</v>
      </c>
      <c r="M643" s="75"/>
      <c r="N643" s="71"/>
      <c r="O643" s="77" t="s">
        <v>214</v>
      </c>
      <c r="P643" s="79">
        <v>43639.72107638889</v>
      </c>
      <c r="Q643" s="77" t="s">
        <v>1391</v>
      </c>
      <c r="R643" s="77"/>
      <c r="S643" s="77"/>
      <c r="T643" s="77"/>
      <c r="U643" s="79">
        <v>43639.72107638889</v>
      </c>
      <c r="V643" s="80" t="s">
        <v>2391</v>
      </c>
      <c r="W643" s="77"/>
      <c r="X643" s="77"/>
      <c r="Y643" s="83" t="s">
        <v>3531</v>
      </c>
      <c r="Z643" s="122"/>
      <c r="AA643" s="48"/>
      <c r="AB643" s="49"/>
      <c r="AC643" s="48"/>
      <c r="AD643" s="49"/>
      <c r="AE643" s="48"/>
      <c r="AF643" s="49"/>
      <c r="AG643" s="48"/>
      <c r="AH643" s="49"/>
      <c r="AI643" s="48"/>
    </row>
    <row r="644" spans="1:35" ht="15">
      <c r="A644" s="63" t="s">
        <v>852</v>
      </c>
      <c r="B644" s="63" t="s">
        <v>202</v>
      </c>
      <c r="C644" s="64"/>
      <c r="D644" s="65"/>
      <c r="E644" s="66"/>
      <c r="F644" s="67"/>
      <c r="G644" s="64"/>
      <c r="H644" s="68"/>
      <c r="I644" s="69"/>
      <c r="J644" s="69"/>
      <c r="K644" s="34"/>
      <c r="L644" s="75">
        <v>644</v>
      </c>
      <c r="M644" s="75"/>
      <c r="N644" s="71"/>
      <c r="O644" s="77" t="s">
        <v>214</v>
      </c>
      <c r="P644" s="79">
        <v>43641.66135416667</v>
      </c>
      <c r="Q644" s="77" t="s">
        <v>1392</v>
      </c>
      <c r="R644" s="77"/>
      <c r="S644" s="77"/>
      <c r="T644" s="77"/>
      <c r="U644" s="79">
        <v>43641.66135416667</v>
      </c>
      <c r="V644" s="80" t="s">
        <v>2392</v>
      </c>
      <c r="W644" s="77"/>
      <c r="X644" s="77"/>
      <c r="Y644" s="83" t="s">
        <v>3532</v>
      </c>
      <c r="Z644" s="122"/>
      <c r="AA644" s="48"/>
      <c r="AB644" s="49"/>
      <c r="AC644" s="48"/>
      <c r="AD644" s="49"/>
      <c r="AE644" s="48"/>
      <c r="AF644" s="49"/>
      <c r="AG644" s="48"/>
      <c r="AH644" s="49"/>
      <c r="AI644" s="48"/>
    </row>
    <row r="645" spans="1:35" ht="15">
      <c r="A645" s="63" t="s">
        <v>853</v>
      </c>
      <c r="B645" s="63" t="s">
        <v>202</v>
      </c>
      <c r="C645" s="64"/>
      <c r="D645" s="65"/>
      <c r="E645" s="66"/>
      <c r="F645" s="67"/>
      <c r="G645" s="64"/>
      <c r="H645" s="68"/>
      <c r="I645" s="69"/>
      <c r="J645" s="69"/>
      <c r="K645" s="34"/>
      <c r="L645" s="75">
        <v>645</v>
      </c>
      <c r="M645" s="75"/>
      <c r="N645" s="71"/>
      <c r="O645" s="77" t="s">
        <v>214</v>
      </c>
      <c r="P645" s="79">
        <v>43632.90856481482</v>
      </c>
      <c r="Q645" s="77" t="s">
        <v>1063</v>
      </c>
      <c r="R645" s="77"/>
      <c r="S645" s="77"/>
      <c r="T645" s="77"/>
      <c r="U645" s="79">
        <v>43632.90856481482</v>
      </c>
      <c r="V645" s="80" t="s">
        <v>2393</v>
      </c>
      <c r="W645" s="77"/>
      <c r="X645" s="77"/>
      <c r="Y645" s="83" t="s">
        <v>3533</v>
      </c>
      <c r="Z645" s="122"/>
      <c r="AA645" s="48"/>
      <c r="AB645" s="49"/>
      <c r="AC645" s="48"/>
      <c r="AD645" s="49"/>
      <c r="AE645" s="48"/>
      <c r="AF645" s="49"/>
      <c r="AG645" s="48"/>
      <c r="AH645" s="49"/>
      <c r="AI645" s="48"/>
    </row>
    <row r="646" spans="1:35" ht="15">
      <c r="A646" s="63" t="s">
        <v>853</v>
      </c>
      <c r="B646" s="63" t="s">
        <v>202</v>
      </c>
      <c r="C646" s="64"/>
      <c r="D646" s="65"/>
      <c r="E646" s="66"/>
      <c r="F646" s="67"/>
      <c r="G646" s="64"/>
      <c r="H646" s="68"/>
      <c r="I646" s="69"/>
      <c r="J646" s="69"/>
      <c r="K646" s="34"/>
      <c r="L646" s="75">
        <v>646</v>
      </c>
      <c r="M646" s="75"/>
      <c r="N646" s="71"/>
      <c r="O646" s="77" t="s">
        <v>214</v>
      </c>
      <c r="P646" s="79">
        <v>43633.40662037037</v>
      </c>
      <c r="Q646" s="77" t="s">
        <v>1393</v>
      </c>
      <c r="R646" s="77"/>
      <c r="S646" s="77"/>
      <c r="T646" s="77"/>
      <c r="U646" s="79">
        <v>43633.40662037037</v>
      </c>
      <c r="V646" s="80" t="s">
        <v>2394</v>
      </c>
      <c r="W646" s="77"/>
      <c r="X646" s="77"/>
      <c r="Y646" s="83" t="s">
        <v>3534</v>
      </c>
      <c r="Z646" s="122"/>
      <c r="AA646" s="48"/>
      <c r="AB646" s="49"/>
      <c r="AC646" s="48"/>
      <c r="AD646" s="49"/>
      <c r="AE646" s="48"/>
      <c r="AF646" s="49"/>
      <c r="AG646" s="48"/>
      <c r="AH646" s="49"/>
      <c r="AI646" s="48"/>
    </row>
    <row r="647" spans="1:35" ht="15">
      <c r="A647" s="63" t="s">
        <v>853</v>
      </c>
      <c r="B647" s="63" t="s">
        <v>202</v>
      </c>
      <c r="C647" s="64"/>
      <c r="D647" s="65"/>
      <c r="E647" s="66"/>
      <c r="F647" s="67"/>
      <c r="G647" s="64"/>
      <c r="H647" s="68"/>
      <c r="I647" s="69"/>
      <c r="J647" s="69"/>
      <c r="K647" s="34"/>
      <c r="L647" s="75">
        <v>647</v>
      </c>
      <c r="M647" s="75"/>
      <c r="N647" s="71"/>
      <c r="O647" s="77" t="s">
        <v>214</v>
      </c>
      <c r="P647" s="79">
        <v>43633.925046296295</v>
      </c>
      <c r="Q647" s="77" t="s">
        <v>1063</v>
      </c>
      <c r="R647" s="77"/>
      <c r="S647" s="77"/>
      <c r="T647" s="77"/>
      <c r="U647" s="79">
        <v>43633.925046296295</v>
      </c>
      <c r="V647" s="80" t="s">
        <v>2395</v>
      </c>
      <c r="W647" s="77"/>
      <c r="X647" s="77"/>
      <c r="Y647" s="83" t="s">
        <v>3535</v>
      </c>
      <c r="Z647" s="122"/>
      <c r="AA647" s="48"/>
      <c r="AB647" s="49"/>
      <c r="AC647" s="48"/>
      <c r="AD647" s="49"/>
      <c r="AE647" s="48"/>
      <c r="AF647" s="49"/>
      <c r="AG647" s="48"/>
      <c r="AH647" s="49"/>
      <c r="AI647" s="48"/>
    </row>
    <row r="648" spans="1:35" ht="15">
      <c r="A648" s="63" t="s">
        <v>853</v>
      </c>
      <c r="B648" s="63" t="s">
        <v>202</v>
      </c>
      <c r="C648" s="64"/>
      <c r="D648" s="65"/>
      <c r="E648" s="66"/>
      <c r="F648" s="67"/>
      <c r="G648" s="64"/>
      <c r="H648" s="68"/>
      <c r="I648" s="69"/>
      <c r="J648" s="69"/>
      <c r="K648" s="34"/>
      <c r="L648" s="75">
        <v>648</v>
      </c>
      <c r="M648" s="75"/>
      <c r="N648" s="71"/>
      <c r="O648" s="77" t="s">
        <v>214</v>
      </c>
      <c r="P648" s="79">
        <v>43634.70706018519</v>
      </c>
      <c r="Q648" s="77" t="s">
        <v>1394</v>
      </c>
      <c r="R648" s="77"/>
      <c r="S648" s="77"/>
      <c r="T648" s="77"/>
      <c r="U648" s="79">
        <v>43634.70706018519</v>
      </c>
      <c r="V648" s="80" t="s">
        <v>2396</v>
      </c>
      <c r="W648" s="77"/>
      <c r="X648" s="77"/>
      <c r="Y648" s="83" t="s">
        <v>3536</v>
      </c>
      <c r="Z648" s="122"/>
      <c r="AA648" s="48"/>
      <c r="AB648" s="49"/>
      <c r="AC648" s="48"/>
      <c r="AD648" s="49"/>
      <c r="AE648" s="48"/>
      <c r="AF648" s="49"/>
      <c r="AG648" s="48"/>
      <c r="AH648" s="49"/>
      <c r="AI648" s="48"/>
    </row>
    <row r="649" spans="1:35" ht="15">
      <c r="A649" s="63" t="s">
        <v>853</v>
      </c>
      <c r="B649" s="63" t="s">
        <v>202</v>
      </c>
      <c r="C649" s="64"/>
      <c r="D649" s="65"/>
      <c r="E649" s="66"/>
      <c r="F649" s="67"/>
      <c r="G649" s="64"/>
      <c r="H649" s="68"/>
      <c r="I649" s="69"/>
      <c r="J649" s="69"/>
      <c r="K649" s="34"/>
      <c r="L649" s="75">
        <v>649</v>
      </c>
      <c r="M649" s="75"/>
      <c r="N649" s="71"/>
      <c r="O649" s="77" t="s">
        <v>214</v>
      </c>
      <c r="P649" s="79">
        <v>43635.40474537037</v>
      </c>
      <c r="Q649" s="77" t="s">
        <v>1063</v>
      </c>
      <c r="R649" s="77"/>
      <c r="S649" s="77"/>
      <c r="T649" s="77"/>
      <c r="U649" s="79">
        <v>43635.40474537037</v>
      </c>
      <c r="V649" s="80" t="s">
        <v>2397</v>
      </c>
      <c r="W649" s="77"/>
      <c r="X649" s="77"/>
      <c r="Y649" s="83" t="s">
        <v>3537</v>
      </c>
      <c r="Z649" s="122"/>
      <c r="AA649" s="48"/>
      <c r="AB649" s="49"/>
      <c r="AC649" s="48"/>
      <c r="AD649" s="49"/>
      <c r="AE649" s="48"/>
      <c r="AF649" s="49"/>
      <c r="AG649" s="48"/>
      <c r="AH649" s="49"/>
      <c r="AI649" s="48"/>
    </row>
    <row r="650" spans="1:35" ht="15">
      <c r="A650" s="63" t="s">
        <v>853</v>
      </c>
      <c r="B650" s="63" t="s">
        <v>202</v>
      </c>
      <c r="C650" s="64"/>
      <c r="D650" s="65"/>
      <c r="E650" s="66"/>
      <c r="F650" s="67"/>
      <c r="G650" s="64"/>
      <c r="H650" s="68"/>
      <c r="I650" s="69"/>
      <c r="J650" s="69"/>
      <c r="K650" s="34"/>
      <c r="L650" s="75">
        <v>650</v>
      </c>
      <c r="M650" s="75"/>
      <c r="N650" s="71"/>
      <c r="O650" s="77" t="s">
        <v>214</v>
      </c>
      <c r="P650" s="79">
        <v>43636.89189814815</v>
      </c>
      <c r="Q650" s="77" t="s">
        <v>1063</v>
      </c>
      <c r="R650" s="77"/>
      <c r="S650" s="77"/>
      <c r="T650" s="77"/>
      <c r="U650" s="79">
        <v>43636.89189814815</v>
      </c>
      <c r="V650" s="80" t="s">
        <v>2398</v>
      </c>
      <c r="W650" s="77"/>
      <c r="X650" s="77"/>
      <c r="Y650" s="83" t="s">
        <v>3538</v>
      </c>
      <c r="Z650" s="122"/>
      <c r="AA650" s="48"/>
      <c r="AB650" s="49"/>
      <c r="AC650" s="48"/>
      <c r="AD650" s="49"/>
      <c r="AE650" s="48"/>
      <c r="AF650" s="49"/>
      <c r="AG650" s="48"/>
      <c r="AH650" s="49"/>
      <c r="AI650" s="48"/>
    </row>
    <row r="651" spans="1:35" ht="15">
      <c r="A651" s="63" t="s">
        <v>853</v>
      </c>
      <c r="B651" s="63" t="s">
        <v>202</v>
      </c>
      <c r="C651" s="64"/>
      <c r="D651" s="65"/>
      <c r="E651" s="66"/>
      <c r="F651" s="67"/>
      <c r="G651" s="64"/>
      <c r="H651" s="68"/>
      <c r="I651" s="69"/>
      <c r="J651" s="69"/>
      <c r="K651" s="34"/>
      <c r="L651" s="75">
        <v>651</v>
      </c>
      <c r="M651" s="75"/>
      <c r="N651" s="71"/>
      <c r="O651" s="77" t="s">
        <v>214</v>
      </c>
      <c r="P651" s="79">
        <v>43637.77872685185</v>
      </c>
      <c r="Q651" s="77" t="s">
        <v>1395</v>
      </c>
      <c r="R651" s="77"/>
      <c r="S651" s="77"/>
      <c r="T651" s="77"/>
      <c r="U651" s="79">
        <v>43637.77872685185</v>
      </c>
      <c r="V651" s="80" t="s">
        <v>2399</v>
      </c>
      <c r="W651" s="77"/>
      <c r="X651" s="77"/>
      <c r="Y651" s="83" t="s">
        <v>3539</v>
      </c>
      <c r="Z651" s="122"/>
      <c r="AA651" s="48"/>
      <c r="AB651" s="49"/>
      <c r="AC651" s="48"/>
      <c r="AD651" s="49"/>
      <c r="AE651" s="48"/>
      <c r="AF651" s="49"/>
      <c r="AG651" s="48"/>
      <c r="AH651" s="49"/>
      <c r="AI651" s="48"/>
    </row>
    <row r="652" spans="1:35" ht="15">
      <c r="A652" s="63" t="s">
        <v>853</v>
      </c>
      <c r="B652" s="63" t="s">
        <v>202</v>
      </c>
      <c r="C652" s="64"/>
      <c r="D652" s="65"/>
      <c r="E652" s="66"/>
      <c r="F652" s="67"/>
      <c r="G652" s="64"/>
      <c r="H652" s="68"/>
      <c r="I652" s="69"/>
      <c r="J652" s="69"/>
      <c r="K652" s="34"/>
      <c r="L652" s="75">
        <v>652</v>
      </c>
      <c r="M652" s="75"/>
      <c r="N652" s="71"/>
      <c r="O652" s="77" t="s">
        <v>214</v>
      </c>
      <c r="P652" s="79">
        <v>43638.900405092594</v>
      </c>
      <c r="Q652" s="77" t="s">
        <v>1396</v>
      </c>
      <c r="R652" s="77"/>
      <c r="S652" s="77"/>
      <c r="T652" s="77"/>
      <c r="U652" s="79">
        <v>43638.900405092594</v>
      </c>
      <c r="V652" s="80" t="s">
        <v>2400</v>
      </c>
      <c r="W652" s="77"/>
      <c r="X652" s="77"/>
      <c r="Y652" s="83" t="s">
        <v>3540</v>
      </c>
      <c r="Z652" s="122"/>
      <c r="AA652" s="48"/>
      <c r="AB652" s="49"/>
      <c r="AC652" s="48"/>
      <c r="AD652" s="49"/>
      <c r="AE652" s="48"/>
      <c r="AF652" s="49"/>
      <c r="AG652" s="48"/>
      <c r="AH652" s="49"/>
      <c r="AI652" s="48"/>
    </row>
    <row r="653" spans="1:35" ht="15">
      <c r="A653" s="63" t="s">
        <v>853</v>
      </c>
      <c r="B653" s="63" t="s">
        <v>202</v>
      </c>
      <c r="C653" s="64"/>
      <c r="D653" s="65"/>
      <c r="E653" s="66"/>
      <c r="F653" s="67"/>
      <c r="G653" s="64"/>
      <c r="H653" s="68"/>
      <c r="I653" s="69"/>
      <c r="J653" s="69"/>
      <c r="K653" s="34"/>
      <c r="L653" s="75">
        <v>653</v>
      </c>
      <c r="M653" s="75"/>
      <c r="N653" s="71"/>
      <c r="O653" s="77" t="s">
        <v>214</v>
      </c>
      <c r="P653" s="79">
        <v>43639.94304398148</v>
      </c>
      <c r="Q653" s="77" t="s">
        <v>1063</v>
      </c>
      <c r="R653" s="77"/>
      <c r="S653" s="77"/>
      <c r="T653" s="77"/>
      <c r="U653" s="79">
        <v>43639.94304398148</v>
      </c>
      <c r="V653" s="80" t="s">
        <v>2401</v>
      </c>
      <c r="W653" s="77"/>
      <c r="X653" s="77"/>
      <c r="Y653" s="83" t="s">
        <v>3541</v>
      </c>
      <c r="Z653" s="122"/>
      <c r="AA653" s="48"/>
      <c r="AB653" s="49"/>
      <c r="AC653" s="48"/>
      <c r="AD653" s="49"/>
      <c r="AE653" s="48"/>
      <c r="AF653" s="49"/>
      <c r="AG653" s="48"/>
      <c r="AH653" s="49"/>
      <c r="AI653" s="48"/>
    </row>
    <row r="654" spans="1:35" ht="15">
      <c r="A654" s="63" t="s">
        <v>853</v>
      </c>
      <c r="B654" s="63" t="s">
        <v>202</v>
      </c>
      <c r="C654" s="64"/>
      <c r="D654" s="65"/>
      <c r="E654" s="66"/>
      <c r="F654" s="67"/>
      <c r="G654" s="64"/>
      <c r="H654" s="68"/>
      <c r="I654" s="69"/>
      <c r="J654" s="69"/>
      <c r="K654" s="34"/>
      <c r="L654" s="75">
        <v>654</v>
      </c>
      <c r="M654" s="75"/>
      <c r="N654" s="71"/>
      <c r="O654" s="77" t="s">
        <v>214</v>
      </c>
      <c r="P654" s="79">
        <v>43639.94305555556</v>
      </c>
      <c r="Q654" s="77" t="s">
        <v>1397</v>
      </c>
      <c r="R654" s="77"/>
      <c r="S654" s="77"/>
      <c r="T654" s="77"/>
      <c r="U654" s="79">
        <v>43639.94305555556</v>
      </c>
      <c r="V654" s="80" t="s">
        <v>2402</v>
      </c>
      <c r="W654" s="77"/>
      <c r="X654" s="77"/>
      <c r="Y654" s="83" t="s">
        <v>3542</v>
      </c>
      <c r="Z654" s="122"/>
      <c r="AA654" s="48"/>
      <c r="AB654" s="49"/>
      <c r="AC654" s="48"/>
      <c r="AD654" s="49"/>
      <c r="AE654" s="48"/>
      <c r="AF654" s="49"/>
      <c r="AG654" s="48"/>
      <c r="AH654" s="49"/>
      <c r="AI654" s="48"/>
    </row>
    <row r="655" spans="1:35" ht="15">
      <c r="A655" s="63" t="s">
        <v>853</v>
      </c>
      <c r="B655" s="63" t="s">
        <v>202</v>
      </c>
      <c r="C655" s="64"/>
      <c r="D655" s="65"/>
      <c r="E655" s="66"/>
      <c r="F655" s="67"/>
      <c r="G655" s="64"/>
      <c r="H655" s="68"/>
      <c r="I655" s="69"/>
      <c r="J655" s="69"/>
      <c r="K655" s="34"/>
      <c r="L655" s="75">
        <v>655</v>
      </c>
      <c r="M655" s="75"/>
      <c r="N655" s="71"/>
      <c r="O655" s="77" t="s">
        <v>214</v>
      </c>
      <c r="P655" s="79">
        <v>43641.66844907407</v>
      </c>
      <c r="Q655" s="77" t="s">
        <v>996</v>
      </c>
      <c r="R655" s="77"/>
      <c r="S655" s="77"/>
      <c r="T655" s="77"/>
      <c r="U655" s="79">
        <v>43641.66844907407</v>
      </c>
      <c r="V655" s="80" t="s">
        <v>2403</v>
      </c>
      <c r="W655" s="77"/>
      <c r="X655" s="77"/>
      <c r="Y655" s="83" t="s">
        <v>3543</v>
      </c>
      <c r="Z655" s="122"/>
      <c r="AA655" s="48"/>
      <c r="AB655" s="49"/>
      <c r="AC655" s="48"/>
      <c r="AD655" s="49"/>
      <c r="AE655" s="48"/>
      <c r="AF655" s="49"/>
      <c r="AG655" s="48"/>
      <c r="AH655" s="49"/>
      <c r="AI655" s="48"/>
    </row>
    <row r="656" spans="1:35" ht="15">
      <c r="A656" s="63" t="s">
        <v>854</v>
      </c>
      <c r="B656" s="63" t="s">
        <v>202</v>
      </c>
      <c r="C656" s="64"/>
      <c r="D656" s="65"/>
      <c r="E656" s="66"/>
      <c r="F656" s="67"/>
      <c r="G656" s="64"/>
      <c r="H656" s="68"/>
      <c r="I656" s="69"/>
      <c r="J656" s="69"/>
      <c r="K656" s="34"/>
      <c r="L656" s="75">
        <v>656</v>
      </c>
      <c r="M656" s="75"/>
      <c r="N656" s="71"/>
      <c r="O656" s="77" t="s">
        <v>214</v>
      </c>
      <c r="P656" s="79">
        <v>43633.67574074074</v>
      </c>
      <c r="Q656" s="77" t="s">
        <v>1398</v>
      </c>
      <c r="R656" s="77"/>
      <c r="S656" s="77"/>
      <c r="T656" s="77"/>
      <c r="U656" s="79">
        <v>43633.67574074074</v>
      </c>
      <c r="V656" s="80" t="s">
        <v>2404</v>
      </c>
      <c r="W656" s="77"/>
      <c r="X656" s="77"/>
      <c r="Y656" s="83" t="s">
        <v>3544</v>
      </c>
      <c r="Z656" s="122"/>
      <c r="AA656" s="48"/>
      <c r="AB656" s="49"/>
      <c r="AC656" s="48"/>
      <c r="AD656" s="49"/>
      <c r="AE656" s="48"/>
      <c r="AF656" s="49"/>
      <c r="AG656" s="48"/>
      <c r="AH656" s="49"/>
      <c r="AI656" s="48"/>
    </row>
    <row r="657" spans="1:35" ht="15">
      <c r="A657" s="63" t="s">
        <v>854</v>
      </c>
      <c r="B657" s="63" t="s">
        <v>202</v>
      </c>
      <c r="C657" s="64"/>
      <c r="D657" s="65"/>
      <c r="E657" s="66"/>
      <c r="F657" s="67"/>
      <c r="G657" s="64"/>
      <c r="H657" s="68"/>
      <c r="I657" s="69"/>
      <c r="J657" s="69"/>
      <c r="K657" s="34"/>
      <c r="L657" s="75">
        <v>657</v>
      </c>
      <c r="M657" s="75"/>
      <c r="N657" s="71"/>
      <c r="O657" s="77" t="s">
        <v>214</v>
      </c>
      <c r="P657" s="79">
        <v>43634.669756944444</v>
      </c>
      <c r="Q657" s="77" t="s">
        <v>1399</v>
      </c>
      <c r="R657" s="77"/>
      <c r="S657" s="77"/>
      <c r="T657" s="77"/>
      <c r="U657" s="79">
        <v>43634.669756944444</v>
      </c>
      <c r="V657" s="80" t="s">
        <v>2405</v>
      </c>
      <c r="W657" s="77"/>
      <c r="X657" s="77"/>
      <c r="Y657" s="83" t="s">
        <v>3545</v>
      </c>
      <c r="Z657" s="122"/>
      <c r="AA657" s="48"/>
      <c r="AB657" s="49"/>
      <c r="AC657" s="48"/>
      <c r="AD657" s="49"/>
      <c r="AE657" s="48"/>
      <c r="AF657" s="49"/>
      <c r="AG657" s="48"/>
      <c r="AH657" s="49"/>
      <c r="AI657" s="48"/>
    </row>
    <row r="658" spans="1:35" ht="15">
      <c r="A658" s="63" t="s">
        <v>854</v>
      </c>
      <c r="B658" s="63" t="s">
        <v>202</v>
      </c>
      <c r="C658" s="64"/>
      <c r="D658" s="65"/>
      <c r="E658" s="66"/>
      <c r="F658" s="67"/>
      <c r="G658" s="64"/>
      <c r="H658" s="68"/>
      <c r="I658" s="69"/>
      <c r="J658" s="69"/>
      <c r="K658" s="34"/>
      <c r="L658" s="75">
        <v>658</v>
      </c>
      <c r="M658" s="75"/>
      <c r="N658" s="71"/>
      <c r="O658" s="77" t="s">
        <v>214</v>
      </c>
      <c r="P658" s="79">
        <v>43635.660532407404</v>
      </c>
      <c r="Q658" s="77" t="s">
        <v>1400</v>
      </c>
      <c r="R658" s="77"/>
      <c r="S658" s="77"/>
      <c r="T658" s="77"/>
      <c r="U658" s="79">
        <v>43635.660532407404</v>
      </c>
      <c r="V658" s="80" t="s">
        <v>2406</v>
      </c>
      <c r="W658" s="77"/>
      <c r="X658" s="77"/>
      <c r="Y658" s="83" t="s">
        <v>3546</v>
      </c>
      <c r="Z658" s="122"/>
      <c r="AA658" s="48"/>
      <c r="AB658" s="49"/>
      <c r="AC658" s="48"/>
      <c r="AD658" s="49"/>
      <c r="AE658" s="48"/>
      <c r="AF658" s="49"/>
      <c r="AG658" s="48"/>
      <c r="AH658" s="49"/>
      <c r="AI658" s="48"/>
    </row>
    <row r="659" spans="1:35" ht="15">
      <c r="A659" s="63" t="s">
        <v>854</v>
      </c>
      <c r="B659" s="63" t="s">
        <v>202</v>
      </c>
      <c r="C659" s="64"/>
      <c r="D659" s="65"/>
      <c r="E659" s="66"/>
      <c r="F659" s="67"/>
      <c r="G659" s="64"/>
      <c r="H659" s="68"/>
      <c r="I659" s="69"/>
      <c r="J659" s="69"/>
      <c r="K659" s="34"/>
      <c r="L659" s="75">
        <v>659</v>
      </c>
      <c r="M659" s="75"/>
      <c r="N659" s="71"/>
      <c r="O659" s="77" t="s">
        <v>214</v>
      </c>
      <c r="P659" s="79">
        <v>43636.71923611111</v>
      </c>
      <c r="Q659" s="77" t="s">
        <v>1401</v>
      </c>
      <c r="R659" s="77"/>
      <c r="S659" s="77"/>
      <c r="T659" s="77"/>
      <c r="U659" s="79">
        <v>43636.71923611111</v>
      </c>
      <c r="V659" s="80" t="s">
        <v>2407</v>
      </c>
      <c r="W659" s="77"/>
      <c r="X659" s="77"/>
      <c r="Y659" s="83" t="s">
        <v>3547</v>
      </c>
      <c r="Z659" s="122"/>
      <c r="AA659" s="48"/>
      <c r="AB659" s="49"/>
      <c r="AC659" s="48"/>
      <c r="AD659" s="49"/>
      <c r="AE659" s="48"/>
      <c r="AF659" s="49"/>
      <c r="AG659" s="48"/>
      <c r="AH659" s="49"/>
      <c r="AI659" s="48"/>
    </row>
    <row r="660" spans="1:35" ht="15">
      <c r="A660" s="63" t="s">
        <v>854</v>
      </c>
      <c r="B660" s="63" t="s">
        <v>202</v>
      </c>
      <c r="C660" s="64"/>
      <c r="D660" s="65"/>
      <c r="E660" s="66"/>
      <c r="F660" s="67"/>
      <c r="G660" s="64"/>
      <c r="H660" s="68"/>
      <c r="I660" s="69"/>
      <c r="J660" s="69"/>
      <c r="K660" s="34"/>
      <c r="L660" s="75">
        <v>660</v>
      </c>
      <c r="M660" s="75"/>
      <c r="N660" s="71"/>
      <c r="O660" s="77" t="s">
        <v>214</v>
      </c>
      <c r="P660" s="79">
        <v>43637.65734953704</v>
      </c>
      <c r="Q660" s="77" t="s">
        <v>1402</v>
      </c>
      <c r="R660" s="77"/>
      <c r="S660" s="77"/>
      <c r="T660" s="77"/>
      <c r="U660" s="79">
        <v>43637.65734953704</v>
      </c>
      <c r="V660" s="80" t="s">
        <v>2408</v>
      </c>
      <c r="W660" s="77"/>
      <c r="X660" s="77"/>
      <c r="Y660" s="83" t="s">
        <v>3548</v>
      </c>
      <c r="Z660" s="122"/>
      <c r="AA660" s="48"/>
      <c r="AB660" s="49"/>
      <c r="AC660" s="48"/>
      <c r="AD660" s="49"/>
      <c r="AE660" s="48"/>
      <c r="AF660" s="49"/>
      <c r="AG660" s="48"/>
      <c r="AH660" s="49"/>
      <c r="AI660" s="48"/>
    </row>
    <row r="661" spans="1:35" ht="15">
      <c r="A661" s="63" t="s">
        <v>854</v>
      </c>
      <c r="B661" s="63" t="s">
        <v>202</v>
      </c>
      <c r="C661" s="64"/>
      <c r="D661" s="65"/>
      <c r="E661" s="66"/>
      <c r="F661" s="67"/>
      <c r="G661" s="64"/>
      <c r="H661" s="68"/>
      <c r="I661" s="69"/>
      <c r="J661" s="69"/>
      <c r="K661" s="34"/>
      <c r="L661" s="75">
        <v>661</v>
      </c>
      <c r="M661" s="75"/>
      <c r="N661" s="71"/>
      <c r="O661" s="77" t="s">
        <v>214</v>
      </c>
      <c r="P661" s="79">
        <v>43640.74386574074</v>
      </c>
      <c r="Q661" s="77" t="s">
        <v>1403</v>
      </c>
      <c r="R661" s="77"/>
      <c r="S661" s="77"/>
      <c r="T661" s="77"/>
      <c r="U661" s="79">
        <v>43640.74386574074</v>
      </c>
      <c r="V661" s="80" t="s">
        <v>2409</v>
      </c>
      <c r="W661" s="77"/>
      <c r="X661" s="77"/>
      <c r="Y661" s="83" t="s">
        <v>3549</v>
      </c>
      <c r="Z661" s="122"/>
      <c r="AA661" s="48"/>
      <c r="AB661" s="49"/>
      <c r="AC661" s="48"/>
      <c r="AD661" s="49"/>
      <c r="AE661" s="48"/>
      <c r="AF661" s="49"/>
      <c r="AG661" s="48"/>
      <c r="AH661" s="49"/>
      <c r="AI661" s="48"/>
    </row>
    <row r="662" spans="1:35" ht="15">
      <c r="A662" s="63" t="s">
        <v>854</v>
      </c>
      <c r="B662" s="63" t="s">
        <v>202</v>
      </c>
      <c r="C662" s="64"/>
      <c r="D662" s="65"/>
      <c r="E662" s="66"/>
      <c r="F662" s="67"/>
      <c r="G662" s="64"/>
      <c r="H662" s="68"/>
      <c r="I662" s="69"/>
      <c r="J662" s="69"/>
      <c r="K662" s="34"/>
      <c r="L662" s="75">
        <v>662</v>
      </c>
      <c r="M662" s="75"/>
      <c r="N662" s="71"/>
      <c r="O662" s="77" t="s">
        <v>214</v>
      </c>
      <c r="P662" s="79">
        <v>43641.67054398148</v>
      </c>
      <c r="Q662" s="77" t="s">
        <v>1404</v>
      </c>
      <c r="R662" s="77"/>
      <c r="S662" s="77"/>
      <c r="T662" s="77"/>
      <c r="U662" s="79">
        <v>43641.67054398148</v>
      </c>
      <c r="V662" s="80" t="s">
        <v>2410</v>
      </c>
      <c r="W662" s="77"/>
      <c r="X662" s="77"/>
      <c r="Y662" s="83" t="s">
        <v>3550</v>
      </c>
      <c r="Z662" s="122"/>
      <c r="AA662" s="48"/>
      <c r="AB662" s="49"/>
      <c r="AC662" s="48"/>
      <c r="AD662" s="49"/>
      <c r="AE662" s="48"/>
      <c r="AF662" s="49"/>
      <c r="AG662" s="48"/>
      <c r="AH662" s="49"/>
      <c r="AI662" s="48"/>
    </row>
    <row r="663" spans="1:35" ht="15">
      <c r="A663" s="63" t="s">
        <v>855</v>
      </c>
      <c r="B663" s="63" t="s">
        <v>202</v>
      </c>
      <c r="C663" s="64"/>
      <c r="D663" s="65"/>
      <c r="E663" s="66"/>
      <c r="F663" s="67"/>
      <c r="G663" s="64"/>
      <c r="H663" s="68"/>
      <c r="I663" s="69"/>
      <c r="J663" s="69"/>
      <c r="K663" s="34"/>
      <c r="L663" s="75">
        <v>663</v>
      </c>
      <c r="M663" s="75"/>
      <c r="N663" s="71"/>
      <c r="O663" s="77" t="s">
        <v>214</v>
      </c>
      <c r="P663" s="79">
        <v>43634.55255787037</v>
      </c>
      <c r="Q663" s="77" t="s">
        <v>996</v>
      </c>
      <c r="R663" s="77"/>
      <c r="S663" s="77"/>
      <c r="T663" s="77"/>
      <c r="U663" s="79">
        <v>43634.55255787037</v>
      </c>
      <c r="V663" s="80" t="s">
        <v>2411</v>
      </c>
      <c r="W663" s="77"/>
      <c r="X663" s="77"/>
      <c r="Y663" s="83" t="s">
        <v>3551</v>
      </c>
      <c r="Z663" s="122"/>
      <c r="AA663" s="48"/>
      <c r="AB663" s="49"/>
      <c r="AC663" s="48"/>
      <c r="AD663" s="49"/>
      <c r="AE663" s="48"/>
      <c r="AF663" s="49"/>
      <c r="AG663" s="48"/>
      <c r="AH663" s="49"/>
      <c r="AI663" s="48"/>
    </row>
    <row r="664" spans="1:35" ht="15">
      <c r="A664" s="63" t="s">
        <v>855</v>
      </c>
      <c r="B664" s="63" t="s">
        <v>202</v>
      </c>
      <c r="C664" s="64"/>
      <c r="D664" s="65"/>
      <c r="E664" s="66"/>
      <c r="F664" s="67"/>
      <c r="G664" s="64"/>
      <c r="H664" s="68"/>
      <c r="I664" s="69"/>
      <c r="J664" s="69"/>
      <c r="K664" s="34"/>
      <c r="L664" s="75">
        <v>664</v>
      </c>
      <c r="M664" s="75"/>
      <c r="N664" s="71"/>
      <c r="O664" s="77" t="s">
        <v>214</v>
      </c>
      <c r="P664" s="79">
        <v>43635.479479166665</v>
      </c>
      <c r="Q664" s="77" t="s">
        <v>996</v>
      </c>
      <c r="R664" s="77"/>
      <c r="S664" s="77"/>
      <c r="T664" s="77"/>
      <c r="U664" s="79">
        <v>43635.479479166665</v>
      </c>
      <c r="V664" s="80" t="s">
        <v>2412</v>
      </c>
      <c r="W664" s="77"/>
      <c r="X664" s="77"/>
      <c r="Y664" s="83" t="s">
        <v>3552</v>
      </c>
      <c r="Z664" s="122"/>
      <c r="AA664" s="48"/>
      <c r="AB664" s="49"/>
      <c r="AC664" s="48"/>
      <c r="AD664" s="49"/>
      <c r="AE664" s="48"/>
      <c r="AF664" s="49"/>
      <c r="AG664" s="48"/>
      <c r="AH664" s="49"/>
      <c r="AI664" s="48"/>
    </row>
    <row r="665" spans="1:35" ht="15">
      <c r="A665" s="63" t="s">
        <v>855</v>
      </c>
      <c r="B665" s="63" t="s">
        <v>202</v>
      </c>
      <c r="C665" s="64"/>
      <c r="D665" s="65"/>
      <c r="E665" s="66"/>
      <c r="F665" s="67"/>
      <c r="G665" s="64"/>
      <c r="H665" s="68"/>
      <c r="I665" s="69"/>
      <c r="J665" s="69"/>
      <c r="K665" s="34"/>
      <c r="L665" s="75">
        <v>665</v>
      </c>
      <c r="M665" s="75"/>
      <c r="N665" s="71"/>
      <c r="O665" s="77" t="s">
        <v>214</v>
      </c>
      <c r="P665" s="79">
        <v>43636.420578703706</v>
      </c>
      <c r="Q665" s="77" t="s">
        <v>996</v>
      </c>
      <c r="R665" s="77"/>
      <c r="S665" s="77"/>
      <c r="T665" s="77"/>
      <c r="U665" s="79">
        <v>43636.420578703706</v>
      </c>
      <c r="V665" s="80" t="s">
        <v>2413</v>
      </c>
      <c r="W665" s="77"/>
      <c r="X665" s="77"/>
      <c r="Y665" s="83" t="s">
        <v>3553</v>
      </c>
      <c r="Z665" s="122"/>
      <c r="AA665" s="48"/>
      <c r="AB665" s="49"/>
      <c r="AC665" s="48"/>
      <c r="AD665" s="49"/>
      <c r="AE665" s="48"/>
      <c r="AF665" s="49"/>
      <c r="AG665" s="48"/>
      <c r="AH665" s="49"/>
      <c r="AI665" s="48"/>
    </row>
    <row r="666" spans="1:35" ht="15">
      <c r="A666" s="63" t="s">
        <v>855</v>
      </c>
      <c r="B666" s="63" t="s">
        <v>202</v>
      </c>
      <c r="C666" s="64"/>
      <c r="D666" s="65"/>
      <c r="E666" s="66"/>
      <c r="F666" s="67"/>
      <c r="G666" s="64"/>
      <c r="H666" s="68"/>
      <c r="I666" s="69"/>
      <c r="J666" s="69"/>
      <c r="K666" s="34"/>
      <c r="L666" s="75">
        <v>666</v>
      </c>
      <c r="M666" s="75"/>
      <c r="N666" s="71"/>
      <c r="O666" s="77" t="s">
        <v>214</v>
      </c>
      <c r="P666" s="79">
        <v>43641.695393518516</v>
      </c>
      <c r="Q666" s="77" t="s">
        <v>996</v>
      </c>
      <c r="R666" s="77"/>
      <c r="S666" s="77"/>
      <c r="T666" s="77"/>
      <c r="U666" s="79">
        <v>43641.695393518516</v>
      </c>
      <c r="V666" s="80" t="s">
        <v>2414</v>
      </c>
      <c r="W666" s="77"/>
      <c r="X666" s="77"/>
      <c r="Y666" s="83" t="s">
        <v>3554</v>
      </c>
      <c r="Z666" s="122"/>
      <c r="AA666" s="48"/>
      <c r="AB666" s="49"/>
      <c r="AC666" s="48"/>
      <c r="AD666" s="49"/>
      <c r="AE666" s="48"/>
      <c r="AF666" s="49"/>
      <c r="AG666" s="48"/>
      <c r="AH666" s="49"/>
      <c r="AI666" s="48"/>
    </row>
    <row r="667" spans="1:35" ht="15">
      <c r="A667" s="63" t="s">
        <v>856</v>
      </c>
      <c r="B667" s="63" t="s">
        <v>202</v>
      </c>
      <c r="C667" s="64"/>
      <c r="D667" s="65"/>
      <c r="E667" s="66"/>
      <c r="F667" s="67"/>
      <c r="G667" s="64"/>
      <c r="H667" s="68"/>
      <c r="I667" s="69"/>
      <c r="J667" s="69"/>
      <c r="K667" s="34"/>
      <c r="L667" s="75">
        <v>667</v>
      </c>
      <c r="M667" s="75"/>
      <c r="N667" s="71"/>
      <c r="O667" s="77" t="s">
        <v>214</v>
      </c>
      <c r="P667" s="79">
        <v>43634.66991898148</v>
      </c>
      <c r="Q667" s="77" t="s">
        <v>996</v>
      </c>
      <c r="R667" s="77"/>
      <c r="S667" s="77"/>
      <c r="T667" s="77"/>
      <c r="U667" s="79">
        <v>43634.66991898148</v>
      </c>
      <c r="V667" s="80" t="s">
        <v>2415</v>
      </c>
      <c r="W667" s="77"/>
      <c r="X667" s="77"/>
      <c r="Y667" s="83" t="s">
        <v>3555</v>
      </c>
      <c r="Z667" s="122"/>
      <c r="AA667" s="48"/>
      <c r="AB667" s="49"/>
      <c r="AC667" s="48"/>
      <c r="AD667" s="49"/>
      <c r="AE667" s="48"/>
      <c r="AF667" s="49"/>
      <c r="AG667" s="48"/>
      <c r="AH667" s="49"/>
      <c r="AI667" s="48"/>
    </row>
    <row r="668" spans="1:35" ht="15">
      <c r="A668" s="63" t="s">
        <v>856</v>
      </c>
      <c r="B668" s="63" t="s">
        <v>202</v>
      </c>
      <c r="C668" s="64"/>
      <c r="D668" s="65"/>
      <c r="E668" s="66"/>
      <c r="F668" s="67"/>
      <c r="G668" s="64"/>
      <c r="H668" s="68"/>
      <c r="I668" s="69"/>
      <c r="J668" s="69"/>
      <c r="K668" s="34"/>
      <c r="L668" s="75">
        <v>668</v>
      </c>
      <c r="M668" s="75"/>
      <c r="N668" s="71"/>
      <c r="O668" s="77" t="s">
        <v>214</v>
      </c>
      <c r="P668" s="79">
        <v>43634.673368055555</v>
      </c>
      <c r="Q668" s="77" t="s">
        <v>1405</v>
      </c>
      <c r="R668" s="77"/>
      <c r="S668" s="77"/>
      <c r="T668" s="77"/>
      <c r="U668" s="79">
        <v>43634.673368055555</v>
      </c>
      <c r="V668" s="80" t="s">
        <v>2416</v>
      </c>
      <c r="W668" s="77"/>
      <c r="X668" s="77"/>
      <c r="Y668" s="83" t="s">
        <v>3556</v>
      </c>
      <c r="Z668" s="122"/>
      <c r="AA668" s="48"/>
      <c r="AB668" s="49"/>
      <c r="AC668" s="48"/>
      <c r="AD668" s="49"/>
      <c r="AE668" s="48"/>
      <c r="AF668" s="49"/>
      <c r="AG668" s="48"/>
      <c r="AH668" s="49"/>
      <c r="AI668" s="48"/>
    </row>
    <row r="669" spans="1:35" ht="15">
      <c r="A669" s="63" t="s">
        <v>856</v>
      </c>
      <c r="B669" s="63" t="s">
        <v>202</v>
      </c>
      <c r="C669" s="64"/>
      <c r="D669" s="65"/>
      <c r="E669" s="66"/>
      <c r="F669" s="67"/>
      <c r="G669" s="64"/>
      <c r="H669" s="68"/>
      <c r="I669" s="69"/>
      <c r="J669" s="69"/>
      <c r="K669" s="34"/>
      <c r="L669" s="75">
        <v>669</v>
      </c>
      <c r="M669" s="75"/>
      <c r="N669" s="71"/>
      <c r="O669" s="77" t="s">
        <v>214</v>
      </c>
      <c r="P669" s="79">
        <v>43634.6902662037</v>
      </c>
      <c r="Q669" s="77" t="s">
        <v>1406</v>
      </c>
      <c r="R669" s="77"/>
      <c r="S669" s="77"/>
      <c r="T669" s="77"/>
      <c r="U669" s="79">
        <v>43634.6902662037</v>
      </c>
      <c r="V669" s="80" t="s">
        <v>2417</v>
      </c>
      <c r="W669" s="77"/>
      <c r="X669" s="77"/>
      <c r="Y669" s="83" t="s">
        <v>3557</v>
      </c>
      <c r="Z669" s="122"/>
      <c r="AA669" s="48"/>
      <c r="AB669" s="49"/>
      <c r="AC669" s="48"/>
      <c r="AD669" s="49"/>
      <c r="AE669" s="48"/>
      <c r="AF669" s="49"/>
      <c r="AG669" s="48"/>
      <c r="AH669" s="49"/>
      <c r="AI669" s="48"/>
    </row>
    <row r="670" spans="1:35" ht="15">
      <c r="A670" s="63" t="s">
        <v>856</v>
      </c>
      <c r="B670" s="63" t="s">
        <v>202</v>
      </c>
      <c r="C670" s="64"/>
      <c r="D670" s="65"/>
      <c r="E670" s="66"/>
      <c r="F670" s="67"/>
      <c r="G670" s="64"/>
      <c r="H670" s="68"/>
      <c r="I670" s="69"/>
      <c r="J670" s="69"/>
      <c r="K670" s="34"/>
      <c r="L670" s="75">
        <v>670</v>
      </c>
      <c r="M670" s="75"/>
      <c r="N670" s="71"/>
      <c r="O670" s="77" t="s">
        <v>214</v>
      </c>
      <c r="P670" s="79">
        <v>43636.73265046296</v>
      </c>
      <c r="Q670" s="77" t="s">
        <v>1407</v>
      </c>
      <c r="R670" s="77"/>
      <c r="S670" s="77"/>
      <c r="T670" s="77"/>
      <c r="U670" s="79">
        <v>43636.73265046296</v>
      </c>
      <c r="V670" s="80" t="s">
        <v>2418</v>
      </c>
      <c r="W670" s="77"/>
      <c r="X670" s="77"/>
      <c r="Y670" s="83" t="s">
        <v>3558</v>
      </c>
      <c r="Z670" s="122"/>
      <c r="AA670" s="48"/>
      <c r="AB670" s="49"/>
      <c r="AC670" s="48"/>
      <c r="AD670" s="49"/>
      <c r="AE670" s="48"/>
      <c r="AF670" s="49"/>
      <c r="AG670" s="48"/>
      <c r="AH670" s="49"/>
      <c r="AI670" s="48"/>
    </row>
    <row r="671" spans="1:35" ht="15">
      <c r="A671" s="63" t="s">
        <v>856</v>
      </c>
      <c r="B671" s="63" t="s">
        <v>202</v>
      </c>
      <c r="C671" s="64"/>
      <c r="D671" s="65"/>
      <c r="E671" s="66"/>
      <c r="F671" s="67"/>
      <c r="G671" s="64"/>
      <c r="H671" s="68"/>
      <c r="I671" s="69"/>
      <c r="J671" s="69"/>
      <c r="K671" s="34"/>
      <c r="L671" s="75">
        <v>671</v>
      </c>
      <c r="M671" s="75"/>
      <c r="N671" s="71"/>
      <c r="O671" s="77" t="s">
        <v>214</v>
      </c>
      <c r="P671" s="79">
        <v>43638.82480324074</v>
      </c>
      <c r="Q671" s="77" t="s">
        <v>1408</v>
      </c>
      <c r="R671" s="77"/>
      <c r="S671" s="77"/>
      <c r="T671" s="77"/>
      <c r="U671" s="79">
        <v>43638.82480324074</v>
      </c>
      <c r="V671" s="80" t="s">
        <v>2419</v>
      </c>
      <c r="W671" s="77"/>
      <c r="X671" s="77"/>
      <c r="Y671" s="83" t="s">
        <v>3559</v>
      </c>
      <c r="Z671" s="122"/>
      <c r="AA671" s="48"/>
      <c r="AB671" s="49"/>
      <c r="AC671" s="48"/>
      <c r="AD671" s="49"/>
      <c r="AE671" s="48"/>
      <c r="AF671" s="49"/>
      <c r="AG671" s="48"/>
      <c r="AH671" s="49"/>
      <c r="AI671" s="48"/>
    </row>
    <row r="672" spans="1:35" ht="15">
      <c r="A672" s="63" t="s">
        <v>856</v>
      </c>
      <c r="B672" s="63" t="s">
        <v>202</v>
      </c>
      <c r="C672" s="64"/>
      <c r="D672" s="65"/>
      <c r="E672" s="66"/>
      <c r="F672" s="67"/>
      <c r="G672" s="64"/>
      <c r="H672" s="68"/>
      <c r="I672" s="69"/>
      <c r="J672" s="69"/>
      <c r="K672" s="34"/>
      <c r="L672" s="75">
        <v>672</v>
      </c>
      <c r="M672" s="75"/>
      <c r="N672" s="71"/>
      <c r="O672" s="77" t="s">
        <v>214</v>
      </c>
      <c r="P672" s="79">
        <v>43640.74966435185</v>
      </c>
      <c r="Q672" s="77" t="s">
        <v>996</v>
      </c>
      <c r="R672" s="77"/>
      <c r="S672" s="77"/>
      <c r="T672" s="77"/>
      <c r="U672" s="79">
        <v>43640.74966435185</v>
      </c>
      <c r="V672" s="80" t="s">
        <v>2420</v>
      </c>
      <c r="W672" s="77"/>
      <c r="X672" s="77"/>
      <c r="Y672" s="83" t="s">
        <v>3560</v>
      </c>
      <c r="Z672" s="122"/>
      <c r="AA672" s="48"/>
      <c r="AB672" s="49"/>
      <c r="AC672" s="48"/>
      <c r="AD672" s="49"/>
      <c r="AE672" s="48"/>
      <c r="AF672" s="49"/>
      <c r="AG672" s="48"/>
      <c r="AH672" s="49"/>
      <c r="AI672" s="48"/>
    </row>
    <row r="673" spans="1:35" ht="15">
      <c r="A673" s="63" t="s">
        <v>856</v>
      </c>
      <c r="B673" s="63" t="s">
        <v>202</v>
      </c>
      <c r="C673" s="64"/>
      <c r="D673" s="65"/>
      <c r="E673" s="66"/>
      <c r="F673" s="67"/>
      <c r="G673" s="64"/>
      <c r="H673" s="68"/>
      <c r="I673" s="69"/>
      <c r="J673" s="69"/>
      <c r="K673" s="34"/>
      <c r="L673" s="75">
        <v>673</v>
      </c>
      <c r="M673" s="75"/>
      <c r="N673" s="71"/>
      <c r="O673" s="77" t="s">
        <v>214</v>
      </c>
      <c r="P673" s="79">
        <v>43640.76524305555</v>
      </c>
      <c r="Q673" s="77" t="s">
        <v>1409</v>
      </c>
      <c r="R673" s="77"/>
      <c r="S673" s="77"/>
      <c r="T673" s="77"/>
      <c r="U673" s="79">
        <v>43640.76524305555</v>
      </c>
      <c r="V673" s="80" t="s">
        <v>2421</v>
      </c>
      <c r="W673" s="77"/>
      <c r="X673" s="77"/>
      <c r="Y673" s="83" t="s">
        <v>3561</v>
      </c>
      <c r="Z673" s="122"/>
      <c r="AA673" s="48"/>
      <c r="AB673" s="49"/>
      <c r="AC673" s="48"/>
      <c r="AD673" s="49"/>
      <c r="AE673" s="48"/>
      <c r="AF673" s="49"/>
      <c r="AG673" s="48"/>
      <c r="AH673" s="49"/>
      <c r="AI673" s="48"/>
    </row>
    <row r="674" spans="1:35" ht="15">
      <c r="A674" s="63" t="s">
        <v>856</v>
      </c>
      <c r="B674" s="63" t="s">
        <v>202</v>
      </c>
      <c r="C674" s="64"/>
      <c r="D674" s="65"/>
      <c r="E674" s="66"/>
      <c r="F674" s="67"/>
      <c r="G674" s="64"/>
      <c r="H674" s="68"/>
      <c r="I674" s="69"/>
      <c r="J674" s="69"/>
      <c r="K674" s="34"/>
      <c r="L674" s="75">
        <v>674</v>
      </c>
      <c r="M674" s="75"/>
      <c r="N674" s="71"/>
      <c r="O674" s="77" t="s">
        <v>214</v>
      </c>
      <c r="P674" s="79">
        <v>43641.68047453704</v>
      </c>
      <c r="Q674" s="77" t="s">
        <v>1410</v>
      </c>
      <c r="R674" s="77"/>
      <c r="S674" s="77"/>
      <c r="T674" s="77"/>
      <c r="U674" s="79">
        <v>43641.68047453704</v>
      </c>
      <c r="V674" s="80" t="s">
        <v>2422</v>
      </c>
      <c r="W674" s="77"/>
      <c r="X674" s="77"/>
      <c r="Y674" s="83" t="s">
        <v>3562</v>
      </c>
      <c r="Z674" s="122"/>
      <c r="AA674" s="48"/>
      <c r="AB674" s="49"/>
      <c r="AC674" s="48"/>
      <c r="AD674" s="49"/>
      <c r="AE674" s="48"/>
      <c r="AF674" s="49"/>
      <c r="AG674" s="48"/>
      <c r="AH674" s="49"/>
      <c r="AI674" s="48"/>
    </row>
    <row r="675" spans="1:35" ht="15">
      <c r="A675" s="63" t="s">
        <v>857</v>
      </c>
      <c r="B675" s="63" t="s">
        <v>856</v>
      </c>
      <c r="C675" s="64"/>
      <c r="D675" s="65"/>
      <c r="E675" s="66"/>
      <c r="F675" s="67"/>
      <c r="G675" s="64"/>
      <c r="H675" s="68"/>
      <c r="I675" s="69"/>
      <c r="J675" s="69"/>
      <c r="K675" s="34"/>
      <c r="L675" s="75">
        <v>675</v>
      </c>
      <c r="M675" s="75"/>
      <c r="N675" s="71"/>
      <c r="O675" s="77" t="s">
        <v>215</v>
      </c>
      <c r="P675" s="79">
        <v>43641.70349537037</v>
      </c>
      <c r="Q675" s="77" t="s">
        <v>1411</v>
      </c>
      <c r="R675" s="77"/>
      <c r="S675" s="77"/>
      <c r="T675" s="77"/>
      <c r="U675" s="79">
        <v>43641.70349537037</v>
      </c>
      <c r="V675" s="80" t="s">
        <v>2423</v>
      </c>
      <c r="W675" s="77"/>
      <c r="X675" s="77"/>
      <c r="Y675" s="83" t="s">
        <v>3563</v>
      </c>
      <c r="Z675" s="123" t="s">
        <v>3561</v>
      </c>
      <c r="AA675" s="48"/>
      <c r="AB675" s="49"/>
      <c r="AC675" s="48"/>
      <c r="AD675" s="49"/>
      <c r="AE675" s="48"/>
      <c r="AF675" s="49"/>
      <c r="AG675" s="48"/>
      <c r="AH675" s="49"/>
      <c r="AI675" s="48"/>
    </row>
    <row r="676" spans="1:35" ht="15">
      <c r="A676" s="63" t="s">
        <v>857</v>
      </c>
      <c r="B676" s="63" t="s">
        <v>202</v>
      </c>
      <c r="C676" s="64"/>
      <c r="D676" s="65"/>
      <c r="E676" s="66"/>
      <c r="F676" s="67"/>
      <c r="G676" s="64"/>
      <c r="H676" s="68"/>
      <c r="I676" s="69"/>
      <c r="J676" s="69"/>
      <c r="K676" s="34"/>
      <c r="L676" s="75">
        <v>676</v>
      </c>
      <c r="M676" s="75"/>
      <c r="N676" s="71"/>
      <c r="O676" s="77" t="s">
        <v>214</v>
      </c>
      <c r="P676" s="79">
        <v>43641.70349537037</v>
      </c>
      <c r="Q676" s="77" t="s">
        <v>1411</v>
      </c>
      <c r="R676" s="77"/>
      <c r="S676" s="77"/>
      <c r="T676" s="77"/>
      <c r="U676" s="79">
        <v>43641.70349537037</v>
      </c>
      <c r="V676" s="80" t="s">
        <v>2423</v>
      </c>
      <c r="W676" s="77"/>
      <c r="X676" s="77"/>
      <c r="Y676" s="83" t="s">
        <v>3563</v>
      </c>
      <c r="Z676" s="123" t="s">
        <v>3561</v>
      </c>
      <c r="AA676" s="48"/>
      <c r="AB676" s="49"/>
      <c r="AC676" s="48"/>
      <c r="AD676" s="49"/>
      <c r="AE676" s="48"/>
      <c r="AF676" s="49"/>
      <c r="AG676" s="48"/>
      <c r="AH676" s="49"/>
      <c r="AI676" s="48"/>
    </row>
    <row r="677" spans="1:35" ht="15">
      <c r="A677" s="63" t="s">
        <v>858</v>
      </c>
      <c r="B677" s="63" t="s">
        <v>202</v>
      </c>
      <c r="C677" s="64"/>
      <c r="D677" s="65"/>
      <c r="E677" s="66"/>
      <c r="F677" s="67"/>
      <c r="G677" s="64"/>
      <c r="H677" s="68"/>
      <c r="I677" s="69"/>
      <c r="J677" s="69"/>
      <c r="K677" s="34"/>
      <c r="L677" s="75">
        <v>677</v>
      </c>
      <c r="M677" s="75"/>
      <c r="N677" s="71"/>
      <c r="O677" s="77" t="s">
        <v>214</v>
      </c>
      <c r="P677" s="79">
        <v>43641.72571759259</v>
      </c>
      <c r="Q677" s="77" t="s">
        <v>1017</v>
      </c>
      <c r="R677" s="77"/>
      <c r="S677" s="77"/>
      <c r="T677" s="77"/>
      <c r="U677" s="79">
        <v>43641.72571759259</v>
      </c>
      <c r="V677" s="80" t="s">
        <v>2424</v>
      </c>
      <c r="W677" s="77"/>
      <c r="X677" s="77"/>
      <c r="Y677" s="83" t="s">
        <v>3564</v>
      </c>
      <c r="Z677" s="122"/>
      <c r="AA677" s="48"/>
      <c r="AB677" s="49"/>
      <c r="AC677" s="48"/>
      <c r="AD677" s="49"/>
      <c r="AE677" s="48"/>
      <c r="AF677" s="49"/>
      <c r="AG677" s="48"/>
      <c r="AH677" s="49"/>
      <c r="AI677" s="48"/>
    </row>
    <row r="678" spans="1:35" ht="15">
      <c r="A678" s="63" t="s">
        <v>859</v>
      </c>
      <c r="B678" s="63" t="s">
        <v>202</v>
      </c>
      <c r="C678" s="64"/>
      <c r="D678" s="65"/>
      <c r="E678" s="66"/>
      <c r="F678" s="67"/>
      <c r="G678" s="64"/>
      <c r="H678" s="68"/>
      <c r="I678" s="69"/>
      <c r="J678" s="69"/>
      <c r="K678" s="34"/>
      <c r="L678" s="75">
        <v>678</v>
      </c>
      <c r="M678" s="75"/>
      <c r="N678" s="71"/>
      <c r="O678" s="77" t="s">
        <v>214</v>
      </c>
      <c r="P678" s="79">
        <v>43634.748715277776</v>
      </c>
      <c r="Q678" s="77" t="s">
        <v>1412</v>
      </c>
      <c r="R678" s="77"/>
      <c r="S678" s="77"/>
      <c r="T678" s="77"/>
      <c r="U678" s="79">
        <v>43634.748715277776</v>
      </c>
      <c r="V678" s="80" t="s">
        <v>2425</v>
      </c>
      <c r="W678" s="77"/>
      <c r="X678" s="77"/>
      <c r="Y678" s="83" t="s">
        <v>3565</v>
      </c>
      <c r="Z678" s="122"/>
      <c r="AA678" s="48"/>
      <c r="AB678" s="49"/>
      <c r="AC678" s="48"/>
      <c r="AD678" s="49"/>
      <c r="AE678" s="48"/>
      <c r="AF678" s="49"/>
      <c r="AG678" s="48"/>
      <c r="AH678" s="49"/>
      <c r="AI678" s="48"/>
    </row>
    <row r="679" spans="1:35" ht="15">
      <c r="A679" s="63" t="s">
        <v>859</v>
      </c>
      <c r="B679" s="63" t="s">
        <v>202</v>
      </c>
      <c r="C679" s="64"/>
      <c r="D679" s="65"/>
      <c r="E679" s="66"/>
      <c r="F679" s="67"/>
      <c r="G679" s="64"/>
      <c r="H679" s="68"/>
      <c r="I679" s="69"/>
      <c r="J679" s="69"/>
      <c r="K679" s="34"/>
      <c r="L679" s="75">
        <v>679</v>
      </c>
      <c r="M679" s="75"/>
      <c r="N679" s="71"/>
      <c r="O679" s="77" t="s">
        <v>214</v>
      </c>
      <c r="P679" s="79">
        <v>43640.7353125</v>
      </c>
      <c r="Q679" s="77" t="s">
        <v>1413</v>
      </c>
      <c r="R679" s="77"/>
      <c r="S679" s="77"/>
      <c r="T679" s="77"/>
      <c r="U679" s="79">
        <v>43640.7353125</v>
      </c>
      <c r="V679" s="80" t="s">
        <v>2426</v>
      </c>
      <c r="W679" s="77"/>
      <c r="X679" s="77"/>
      <c r="Y679" s="83" t="s">
        <v>3566</v>
      </c>
      <c r="Z679" s="122"/>
      <c r="AA679" s="48"/>
      <c r="AB679" s="49"/>
      <c r="AC679" s="48"/>
      <c r="AD679" s="49"/>
      <c r="AE679" s="48"/>
      <c r="AF679" s="49"/>
      <c r="AG679" s="48"/>
      <c r="AH679" s="49"/>
      <c r="AI679" s="48"/>
    </row>
    <row r="680" spans="1:35" ht="15">
      <c r="A680" s="63" t="s">
        <v>859</v>
      </c>
      <c r="B680" s="63" t="s">
        <v>202</v>
      </c>
      <c r="C680" s="64"/>
      <c r="D680" s="65"/>
      <c r="E680" s="66"/>
      <c r="F680" s="67"/>
      <c r="G680" s="64"/>
      <c r="H680" s="68"/>
      <c r="I680" s="69"/>
      <c r="J680" s="69"/>
      <c r="K680" s="34"/>
      <c r="L680" s="75">
        <v>680</v>
      </c>
      <c r="M680" s="75"/>
      <c r="N680" s="71"/>
      <c r="O680" s="77" t="s">
        <v>214</v>
      </c>
      <c r="P680" s="79">
        <v>43641.72826388889</v>
      </c>
      <c r="Q680" s="77" t="s">
        <v>1412</v>
      </c>
      <c r="R680" s="77"/>
      <c r="S680" s="77"/>
      <c r="T680" s="77"/>
      <c r="U680" s="79">
        <v>43641.72826388889</v>
      </c>
      <c r="V680" s="80" t="s">
        <v>2427</v>
      </c>
      <c r="W680" s="77"/>
      <c r="X680" s="77"/>
      <c r="Y680" s="83" t="s">
        <v>3567</v>
      </c>
      <c r="Z680" s="122"/>
      <c r="AA680" s="48"/>
      <c r="AB680" s="49"/>
      <c r="AC680" s="48"/>
      <c r="AD680" s="49"/>
      <c r="AE680" s="48"/>
      <c r="AF680" s="49"/>
      <c r="AG680" s="48"/>
      <c r="AH680" s="49"/>
      <c r="AI680" s="48"/>
    </row>
    <row r="681" spans="1:35" ht="15">
      <c r="A681" s="63" t="s">
        <v>860</v>
      </c>
      <c r="B681" s="63" t="s">
        <v>202</v>
      </c>
      <c r="C681" s="64"/>
      <c r="D681" s="65"/>
      <c r="E681" s="66"/>
      <c r="F681" s="67"/>
      <c r="G681" s="64"/>
      <c r="H681" s="68"/>
      <c r="I681" s="69"/>
      <c r="J681" s="69"/>
      <c r="K681" s="34"/>
      <c r="L681" s="75">
        <v>681</v>
      </c>
      <c r="M681" s="75"/>
      <c r="N681" s="71"/>
      <c r="O681" s="77" t="s">
        <v>214</v>
      </c>
      <c r="P681" s="79">
        <v>43633.687731481485</v>
      </c>
      <c r="Q681" s="77" t="s">
        <v>1273</v>
      </c>
      <c r="R681" s="77"/>
      <c r="S681" s="77"/>
      <c r="T681" s="77"/>
      <c r="U681" s="79">
        <v>43633.687731481485</v>
      </c>
      <c r="V681" s="80" t="s">
        <v>2428</v>
      </c>
      <c r="W681" s="77"/>
      <c r="X681" s="77"/>
      <c r="Y681" s="83" t="s">
        <v>3568</v>
      </c>
      <c r="Z681" s="122"/>
      <c r="AA681" s="48"/>
      <c r="AB681" s="49"/>
      <c r="AC681" s="48"/>
      <c r="AD681" s="49"/>
      <c r="AE681" s="48"/>
      <c r="AF681" s="49"/>
      <c r="AG681" s="48"/>
      <c r="AH681" s="49"/>
      <c r="AI681" s="48"/>
    </row>
    <row r="682" spans="1:35" ht="15">
      <c r="A682" s="63" t="s">
        <v>860</v>
      </c>
      <c r="B682" s="63" t="s">
        <v>202</v>
      </c>
      <c r="C682" s="64"/>
      <c r="D682" s="65"/>
      <c r="E682" s="66"/>
      <c r="F682" s="67"/>
      <c r="G682" s="64"/>
      <c r="H682" s="68"/>
      <c r="I682" s="69"/>
      <c r="J682" s="69"/>
      <c r="K682" s="34"/>
      <c r="L682" s="75">
        <v>682</v>
      </c>
      <c r="M682" s="75"/>
      <c r="N682" s="71"/>
      <c r="O682" s="77" t="s">
        <v>214</v>
      </c>
      <c r="P682" s="79">
        <v>43637.48872685185</v>
      </c>
      <c r="Q682" s="77" t="s">
        <v>1414</v>
      </c>
      <c r="R682" s="77"/>
      <c r="S682" s="77"/>
      <c r="T682" s="77"/>
      <c r="U682" s="79">
        <v>43637.48872685185</v>
      </c>
      <c r="V682" s="80" t="s">
        <v>2429</v>
      </c>
      <c r="W682" s="77"/>
      <c r="X682" s="77"/>
      <c r="Y682" s="83" t="s">
        <v>3569</v>
      </c>
      <c r="Z682" s="122"/>
      <c r="AA682" s="48"/>
      <c r="AB682" s="49"/>
      <c r="AC682" s="48"/>
      <c r="AD682" s="49"/>
      <c r="AE682" s="48"/>
      <c r="AF682" s="49"/>
      <c r="AG682" s="48"/>
      <c r="AH682" s="49"/>
      <c r="AI682" s="48"/>
    </row>
    <row r="683" spans="1:35" ht="15">
      <c r="A683" s="63" t="s">
        <v>860</v>
      </c>
      <c r="B683" s="63" t="s">
        <v>202</v>
      </c>
      <c r="C683" s="64"/>
      <c r="D683" s="65"/>
      <c r="E683" s="66"/>
      <c r="F683" s="67"/>
      <c r="G683" s="64"/>
      <c r="H683" s="68"/>
      <c r="I683" s="69"/>
      <c r="J683" s="69"/>
      <c r="K683" s="34"/>
      <c r="L683" s="75">
        <v>683</v>
      </c>
      <c r="M683" s="75"/>
      <c r="N683" s="71"/>
      <c r="O683" s="77" t="s">
        <v>214</v>
      </c>
      <c r="P683" s="79">
        <v>43640.675844907404</v>
      </c>
      <c r="Q683" s="77" t="s">
        <v>1415</v>
      </c>
      <c r="R683" s="77"/>
      <c r="S683" s="77"/>
      <c r="T683" s="77"/>
      <c r="U683" s="79">
        <v>43640.675844907404</v>
      </c>
      <c r="V683" s="80" t="s">
        <v>2430</v>
      </c>
      <c r="W683" s="77"/>
      <c r="X683" s="77"/>
      <c r="Y683" s="83" t="s">
        <v>3570</v>
      </c>
      <c r="Z683" s="122"/>
      <c r="AA683" s="48"/>
      <c r="AB683" s="49"/>
      <c r="AC683" s="48"/>
      <c r="AD683" s="49"/>
      <c r="AE683" s="48"/>
      <c r="AF683" s="49"/>
      <c r="AG683" s="48"/>
      <c r="AH683" s="49"/>
      <c r="AI683" s="48"/>
    </row>
    <row r="684" spans="1:35" ht="15">
      <c r="A684" s="63" t="s">
        <v>860</v>
      </c>
      <c r="B684" s="63" t="s">
        <v>202</v>
      </c>
      <c r="C684" s="64"/>
      <c r="D684" s="65"/>
      <c r="E684" s="66"/>
      <c r="F684" s="67"/>
      <c r="G684" s="64"/>
      <c r="H684" s="68"/>
      <c r="I684" s="69"/>
      <c r="J684" s="69"/>
      <c r="K684" s="34"/>
      <c r="L684" s="75">
        <v>684</v>
      </c>
      <c r="M684" s="75"/>
      <c r="N684" s="71"/>
      <c r="O684" s="77" t="s">
        <v>214</v>
      </c>
      <c r="P684" s="79">
        <v>43641.735289351855</v>
      </c>
      <c r="Q684" s="77" t="s">
        <v>1416</v>
      </c>
      <c r="R684" s="77"/>
      <c r="S684" s="77"/>
      <c r="T684" s="77"/>
      <c r="U684" s="79">
        <v>43641.735289351855</v>
      </c>
      <c r="V684" s="80" t="s">
        <v>2431</v>
      </c>
      <c r="W684" s="77"/>
      <c r="X684" s="77"/>
      <c r="Y684" s="83" t="s">
        <v>3571</v>
      </c>
      <c r="Z684" s="122"/>
      <c r="AA684" s="48"/>
      <c r="AB684" s="49"/>
      <c r="AC684" s="48"/>
      <c r="AD684" s="49"/>
      <c r="AE684" s="48"/>
      <c r="AF684" s="49"/>
      <c r="AG684" s="48"/>
      <c r="AH684" s="49"/>
      <c r="AI684" s="48"/>
    </row>
    <row r="685" spans="1:35" ht="15">
      <c r="A685" s="63" t="s">
        <v>861</v>
      </c>
      <c r="B685" s="63" t="s">
        <v>861</v>
      </c>
      <c r="C685" s="64"/>
      <c r="D685" s="65"/>
      <c r="E685" s="66"/>
      <c r="F685" s="67"/>
      <c r="G685" s="64"/>
      <c r="H685" s="68"/>
      <c r="I685" s="69"/>
      <c r="J685" s="69"/>
      <c r="K685" s="34"/>
      <c r="L685" s="75">
        <v>685</v>
      </c>
      <c r="M685" s="75"/>
      <c r="N685" s="71"/>
      <c r="O685" s="77" t="s">
        <v>179</v>
      </c>
      <c r="P685" s="79">
        <v>43641.73195601852</v>
      </c>
      <c r="Q685" s="77" t="s">
        <v>1417</v>
      </c>
      <c r="R685" s="80" t="s">
        <v>1806</v>
      </c>
      <c r="S685" s="77" t="s">
        <v>225</v>
      </c>
      <c r="T685" s="77"/>
      <c r="U685" s="79">
        <v>43641.73195601852</v>
      </c>
      <c r="V685" s="80" t="s">
        <v>2432</v>
      </c>
      <c r="W685" s="77"/>
      <c r="X685" s="77"/>
      <c r="Y685" s="83" t="s">
        <v>3572</v>
      </c>
      <c r="Z685" s="123" t="s">
        <v>4178</v>
      </c>
      <c r="AA685" s="48"/>
      <c r="AB685" s="49"/>
      <c r="AC685" s="48"/>
      <c r="AD685" s="49"/>
      <c r="AE685" s="48"/>
      <c r="AF685" s="49"/>
      <c r="AG685" s="48"/>
      <c r="AH685" s="49"/>
      <c r="AI685" s="48"/>
    </row>
    <row r="686" spans="1:35" ht="15">
      <c r="A686" s="63" t="s">
        <v>862</v>
      </c>
      <c r="B686" s="63" t="s">
        <v>861</v>
      </c>
      <c r="C686" s="64"/>
      <c r="D686" s="65"/>
      <c r="E686" s="66"/>
      <c r="F686" s="67"/>
      <c r="G686" s="64"/>
      <c r="H686" s="68"/>
      <c r="I686" s="69"/>
      <c r="J686" s="69"/>
      <c r="K686" s="34"/>
      <c r="L686" s="75">
        <v>686</v>
      </c>
      <c r="M686" s="75"/>
      <c r="N686" s="71"/>
      <c r="O686" s="77" t="s">
        <v>215</v>
      </c>
      <c r="P686" s="79">
        <v>43641.74990740741</v>
      </c>
      <c r="Q686" s="77" t="s">
        <v>1418</v>
      </c>
      <c r="R686" s="80" t="s">
        <v>1807</v>
      </c>
      <c r="S686" s="77" t="s">
        <v>225</v>
      </c>
      <c r="T686" s="77"/>
      <c r="U686" s="79">
        <v>43641.74990740741</v>
      </c>
      <c r="V686" s="80" t="s">
        <v>2433</v>
      </c>
      <c r="W686" s="77"/>
      <c r="X686" s="77"/>
      <c r="Y686" s="83" t="s">
        <v>3573</v>
      </c>
      <c r="Z686" s="123" t="s">
        <v>3572</v>
      </c>
      <c r="AA686" s="48"/>
      <c r="AB686" s="49"/>
      <c r="AC686" s="48"/>
      <c r="AD686" s="49"/>
      <c r="AE686" s="48"/>
      <c r="AF686" s="49"/>
      <c r="AG686" s="48"/>
      <c r="AH686" s="49"/>
      <c r="AI686" s="48"/>
    </row>
    <row r="687" spans="1:35" ht="15">
      <c r="A687" s="63" t="s">
        <v>862</v>
      </c>
      <c r="B687" s="63" t="s">
        <v>202</v>
      </c>
      <c r="C687" s="64"/>
      <c r="D687" s="65"/>
      <c r="E687" s="66"/>
      <c r="F687" s="67"/>
      <c r="G687" s="64"/>
      <c r="H687" s="68"/>
      <c r="I687" s="69"/>
      <c r="J687" s="69"/>
      <c r="K687" s="34"/>
      <c r="L687" s="75">
        <v>687</v>
      </c>
      <c r="M687" s="75"/>
      <c r="N687" s="71"/>
      <c r="O687" s="77" t="s">
        <v>214</v>
      </c>
      <c r="P687" s="79">
        <v>43641.74990740741</v>
      </c>
      <c r="Q687" s="77" t="s">
        <v>1418</v>
      </c>
      <c r="R687" s="80" t="s">
        <v>1807</v>
      </c>
      <c r="S687" s="77" t="s">
        <v>225</v>
      </c>
      <c r="T687" s="77"/>
      <c r="U687" s="79">
        <v>43641.74990740741</v>
      </c>
      <c r="V687" s="80" t="s">
        <v>2433</v>
      </c>
      <c r="W687" s="77"/>
      <c r="X687" s="77"/>
      <c r="Y687" s="83" t="s">
        <v>3573</v>
      </c>
      <c r="Z687" s="123" t="s">
        <v>3572</v>
      </c>
      <c r="AA687" s="48"/>
      <c r="AB687" s="49"/>
      <c r="AC687" s="48"/>
      <c r="AD687" s="49"/>
      <c r="AE687" s="48"/>
      <c r="AF687" s="49"/>
      <c r="AG687" s="48"/>
      <c r="AH687" s="49"/>
      <c r="AI687" s="48"/>
    </row>
    <row r="688" spans="1:35" ht="15">
      <c r="A688" s="63" t="s">
        <v>863</v>
      </c>
      <c r="B688" s="63" t="s">
        <v>202</v>
      </c>
      <c r="C688" s="64"/>
      <c r="D688" s="65"/>
      <c r="E688" s="66"/>
      <c r="F688" s="67"/>
      <c r="G688" s="64"/>
      <c r="H688" s="68"/>
      <c r="I688" s="69"/>
      <c r="J688" s="69"/>
      <c r="K688" s="34"/>
      <c r="L688" s="75">
        <v>688</v>
      </c>
      <c r="M688" s="75"/>
      <c r="N688" s="71"/>
      <c r="O688" s="77" t="s">
        <v>214</v>
      </c>
      <c r="P688" s="79">
        <v>43641.75585648148</v>
      </c>
      <c r="Q688" s="77" t="s">
        <v>1419</v>
      </c>
      <c r="R688" s="77"/>
      <c r="S688" s="77"/>
      <c r="T688" s="77"/>
      <c r="U688" s="79">
        <v>43641.75585648148</v>
      </c>
      <c r="V688" s="80" t="s">
        <v>2434</v>
      </c>
      <c r="W688" s="77"/>
      <c r="X688" s="77"/>
      <c r="Y688" s="83" t="s">
        <v>3574</v>
      </c>
      <c r="Z688" s="122"/>
      <c r="AA688" s="48"/>
      <c r="AB688" s="49"/>
      <c r="AC688" s="48"/>
      <c r="AD688" s="49"/>
      <c r="AE688" s="48"/>
      <c r="AF688" s="49"/>
      <c r="AG688" s="48"/>
      <c r="AH688" s="49"/>
      <c r="AI688" s="48"/>
    </row>
    <row r="689" spans="1:35" ht="15">
      <c r="A689" s="63" t="s">
        <v>864</v>
      </c>
      <c r="B689" s="63" t="s">
        <v>202</v>
      </c>
      <c r="C689" s="64"/>
      <c r="D689" s="65"/>
      <c r="E689" s="66"/>
      <c r="F689" s="67"/>
      <c r="G689" s="64"/>
      <c r="H689" s="68"/>
      <c r="I689" s="69"/>
      <c r="J689" s="69"/>
      <c r="K689" s="34"/>
      <c r="L689" s="75">
        <v>689</v>
      </c>
      <c r="M689" s="75"/>
      <c r="N689" s="71"/>
      <c r="O689" s="77" t="s">
        <v>214</v>
      </c>
      <c r="P689" s="79">
        <v>43635.88321759259</v>
      </c>
      <c r="Q689" s="77" t="s">
        <v>1420</v>
      </c>
      <c r="R689" s="77"/>
      <c r="S689" s="77"/>
      <c r="T689" s="77" t="s">
        <v>1871</v>
      </c>
      <c r="U689" s="79">
        <v>43635.88321759259</v>
      </c>
      <c r="V689" s="80" t="s">
        <v>2435</v>
      </c>
      <c r="W689" s="77"/>
      <c r="X689" s="77"/>
      <c r="Y689" s="83" t="s">
        <v>3575</v>
      </c>
      <c r="Z689" s="122"/>
      <c r="AA689" s="48"/>
      <c r="AB689" s="49"/>
      <c r="AC689" s="48"/>
      <c r="AD689" s="49"/>
      <c r="AE689" s="48"/>
      <c r="AF689" s="49"/>
      <c r="AG689" s="48"/>
      <c r="AH689" s="49"/>
      <c r="AI689" s="48"/>
    </row>
    <row r="690" spans="1:35" ht="15">
      <c r="A690" s="63" t="s">
        <v>864</v>
      </c>
      <c r="B690" s="63" t="s">
        <v>202</v>
      </c>
      <c r="C690" s="64"/>
      <c r="D690" s="65"/>
      <c r="E690" s="66"/>
      <c r="F690" s="67"/>
      <c r="G690" s="64"/>
      <c r="H690" s="68"/>
      <c r="I690" s="69"/>
      <c r="J690" s="69"/>
      <c r="K690" s="34"/>
      <c r="L690" s="75">
        <v>690</v>
      </c>
      <c r="M690" s="75"/>
      <c r="N690" s="71"/>
      <c r="O690" s="77" t="s">
        <v>214</v>
      </c>
      <c r="P690" s="79">
        <v>43637.90412037037</v>
      </c>
      <c r="Q690" s="77" t="s">
        <v>1420</v>
      </c>
      <c r="R690" s="77"/>
      <c r="S690" s="77"/>
      <c r="T690" s="77" t="s">
        <v>1871</v>
      </c>
      <c r="U690" s="79">
        <v>43637.90412037037</v>
      </c>
      <c r="V690" s="80" t="s">
        <v>2436</v>
      </c>
      <c r="W690" s="77"/>
      <c r="X690" s="77"/>
      <c r="Y690" s="83" t="s">
        <v>3576</v>
      </c>
      <c r="Z690" s="122"/>
      <c r="AA690" s="48"/>
      <c r="AB690" s="49"/>
      <c r="AC690" s="48"/>
      <c r="AD690" s="49"/>
      <c r="AE690" s="48"/>
      <c r="AF690" s="49"/>
      <c r="AG690" s="48"/>
      <c r="AH690" s="49"/>
      <c r="AI690" s="48"/>
    </row>
    <row r="691" spans="1:35" ht="15">
      <c r="A691" s="63" t="s">
        <v>864</v>
      </c>
      <c r="B691" s="63" t="s">
        <v>202</v>
      </c>
      <c r="C691" s="64"/>
      <c r="D691" s="65"/>
      <c r="E691" s="66"/>
      <c r="F691" s="67"/>
      <c r="G691" s="64"/>
      <c r="H691" s="68"/>
      <c r="I691" s="69"/>
      <c r="J691" s="69"/>
      <c r="K691" s="34"/>
      <c r="L691" s="75">
        <v>691</v>
      </c>
      <c r="M691" s="75"/>
      <c r="N691" s="71"/>
      <c r="O691" s="77" t="s">
        <v>214</v>
      </c>
      <c r="P691" s="79">
        <v>43638.863969907405</v>
      </c>
      <c r="Q691" s="77" t="s">
        <v>1420</v>
      </c>
      <c r="R691" s="77"/>
      <c r="S691" s="77"/>
      <c r="T691" s="77" t="s">
        <v>1871</v>
      </c>
      <c r="U691" s="79">
        <v>43638.863969907405</v>
      </c>
      <c r="V691" s="80" t="s">
        <v>2437</v>
      </c>
      <c r="W691" s="77"/>
      <c r="X691" s="77"/>
      <c r="Y691" s="83" t="s">
        <v>3577</v>
      </c>
      <c r="Z691" s="122"/>
      <c r="AA691" s="48"/>
      <c r="AB691" s="49"/>
      <c r="AC691" s="48"/>
      <c r="AD691" s="49"/>
      <c r="AE691" s="48"/>
      <c r="AF691" s="49"/>
      <c r="AG691" s="48"/>
      <c r="AH691" s="49"/>
      <c r="AI691" s="48"/>
    </row>
    <row r="692" spans="1:35" ht="15">
      <c r="A692" s="63" t="s">
        <v>864</v>
      </c>
      <c r="B692" s="63" t="s">
        <v>202</v>
      </c>
      <c r="C692" s="64"/>
      <c r="D692" s="65"/>
      <c r="E692" s="66"/>
      <c r="F692" s="67"/>
      <c r="G692" s="64"/>
      <c r="H692" s="68"/>
      <c r="I692" s="69"/>
      <c r="J692" s="69"/>
      <c r="K692" s="34"/>
      <c r="L692" s="75">
        <v>692</v>
      </c>
      <c r="M692" s="75"/>
      <c r="N692" s="71"/>
      <c r="O692" s="77" t="s">
        <v>214</v>
      </c>
      <c r="P692" s="79">
        <v>43641.80028935185</v>
      </c>
      <c r="Q692" s="77" t="s">
        <v>1421</v>
      </c>
      <c r="R692" s="77"/>
      <c r="S692" s="77"/>
      <c r="T692" s="77"/>
      <c r="U692" s="79">
        <v>43641.80028935185</v>
      </c>
      <c r="V692" s="80" t="s">
        <v>2438</v>
      </c>
      <c r="W692" s="77"/>
      <c r="X692" s="77"/>
      <c r="Y692" s="83" t="s">
        <v>3578</v>
      </c>
      <c r="Z692" s="122"/>
      <c r="AA692" s="48"/>
      <c r="AB692" s="49"/>
      <c r="AC692" s="48"/>
      <c r="AD692" s="49"/>
      <c r="AE692" s="48"/>
      <c r="AF692" s="49"/>
      <c r="AG692" s="48"/>
      <c r="AH692" s="49"/>
      <c r="AI692" s="48"/>
    </row>
    <row r="693" spans="1:35" ht="15">
      <c r="A693" s="63" t="s">
        <v>865</v>
      </c>
      <c r="B693" s="63" t="s">
        <v>202</v>
      </c>
      <c r="C693" s="64"/>
      <c r="D693" s="65"/>
      <c r="E693" s="66"/>
      <c r="F693" s="67"/>
      <c r="G693" s="64"/>
      <c r="H693" s="68"/>
      <c r="I693" s="69"/>
      <c r="J693" s="69"/>
      <c r="K693" s="34"/>
      <c r="L693" s="75">
        <v>693</v>
      </c>
      <c r="M693" s="75"/>
      <c r="N693" s="71"/>
      <c r="O693" s="77" t="s">
        <v>214</v>
      </c>
      <c r="P693" s="79">
        <v>43641.825104166666</v>
      </c>
      <c r="Q693" s="77" t="s">
        <v>996</v>
      </c>
      <c r="R693" s="77"/>
      <c r="S693" s="77"/>
      <c r="T693" s="77"/>
      <c r="U693" s="79">
        <v>43641.825104166666</v>
      </c>
      <c r="V693" s="80" t="s">
        <v>2439</v>
      </c>
      <c r="W693" s="77"/>
      <c r="X693" s="77"/>
      <c r="Y693" s="83" t="s">
        <v>3579</v>
      </c>
      <c r="Z693" s="122"/>
      <c r="AA693" s="48"/>
      <c r="AB693" s="49"/>
      <c r="AC693" s="48"/>
      <c r="AD693" s="49"/>
      <c r="AE693" s="48"/>
      <c r="AF693" s="49"/>
      <c r="AG693" s="48"/>
      <c r="AH693" s="49"/>
      <c r="AI693" s="48"/>
    </row>
    <row r="694" spans="1:35" ht="15">
      <c r="A694" s="63" t="s">
        <v>866</v>
      </c>
      <c r="B694" s="63" t="s">
        <v>202</v>
      </c>
      <c r="C694" s="64"/>
      <c r="D694" s="65"/>
      <c r="E694" s="66"/>
      <c r="F694" s="67"/>
      <c r="G694" s="64"/>
      <c r="H694" s="68"/>
      <c r="I694" s="69"/>
      <c r="J694" s="69"/>
      <c r="K694" s="34"/>
      <c r="L694" s="75">
        <v>694</v>
      </c>
      <c r="M694" s="75"/>
      <c r="N694" s="71"/>
      <c r="O694" s="77" t="s">
        <v>214</v>
      </c>
      <c r="P694" s="79">
        <v>43633.38489583333</v>
      </c>
      <c r="Q694" s="77" t="s">
        <v>996</v>
      </c>
      <c r="R694" s="77"/>
      <c r="S694" s="77"/>
      <c r="T694" s="77"/>
      <c r="U694" s="79">
        <v>43633.38489583333</v>
      </c>
      <c r="V694" s="80" t="s">
        <v>2440</v>
      </c>
      <c r="W694" s="77"/>
      <c r="X694" s="77"/>
      <c r="Y694" s="83" t="s">
        <v>3580</v>
      </c>
      <c r="Z694" s="122"/>
      <c r="AA694" s="48"/>
      <c r="AB694" s="49"/>
      <c r="AC694" s="48"/>
      <c r="AD694" s="49"/>
      <c r="AE694" s="48"/>
      <c r="AF694" s="49"/>
      <c r="AG694" s="48"/>
      <c r="AH694" s="49"/>
      <c r="AI694" s="48"/>
    </row>
    <row r="695" spans="1:35" ht="15">
      <c r="A695" s="63" t="s">
        <v>866</v>
      </c>
      <c r="B695" s="63" t="s">
        <v>202</v>
      </c>
      <c r="C695" s="64"/>
      <c r="D695" s="65"/>
      <c r="E695" s="66"/>
      <c r="F695" s="67"/>
      <c r="G695" s="64"/>
      <c r="H695" s="68"/>
      <c r="I695" s="69"/>
      <c r="J695" s="69"/>
      <c r="K695" s="34"/>
      <c r="L695" s="75">
        <v>695</v>
      </c>
      <c r="M695" s="75"/>
      <c r="N695" s="71"/>
      <c r="O695" s="77" t="s">
        <v>214</v>
      </c>
      <c r="P695" s="79">
        <v>43634.54021990741</v>
      </c>
      <c r="Q695" s="77" t="s">
        <v>996</v>
      </c>
      <c r="R695" s="77"/>
      <c r="S695" s="77"/>
      <c r="T695" s="77"/>
      <c r="U695" s="79">
        <v>43634.54021990741</v>
      </c>
      <c r="V695" s="80" t="s">
        <v>2441</v>
      </c>
      <c r="W695" s="77"/>
      <c r="X695" s="77"/>
      <c r="Y695" s="83" t="s">
        <v>3581</v>
      </c>
      <c r="Z695" s="122"/>
      <c r="AA695" s="48"/>
      <c r="AB695" s="49"/>
      <c r="AC695" s="48"/>
      <c r="AD695" s="49"/>
      <c r="AE695" s="48"/>
      <c r="AF695" s="49"/>
      <c r="AG695" s="48"/>
      <c r="AH695" s="49"/>
      <c r="AI695" s="48"/>
    </row>
    <row r="696" spans="1:35" ht="15">
      <c r="A696" s="63" t="s">
        <v>866</v>
      </c>
      <c r="B696" s="63" t="s">
        <v>202</v>
      </c>
      <c r="C696" s="64"/>
      <c r="D696" s="65"/>
      <c r="E696" s="66"/>
      <c r="F696" s="67"/>
      <c r="G696" s="64"/>
      <c r="H696" s="68"/>
      <c r="I696" s="69"/>
      <c r="J696" s="69"/>
      <c r="K696" s="34"/>
      <c r="L696" s="75">
        <v>696</v>
      </c>
      <c r="M696" s="75"/>
      <c r="N696" s="71"/>
      <c r="O696" s="77" t="s">
        <v>214</v>
      </c>
      <c r="P696" s="79">
        <v>43636.713425925926</v>
      </c>
      <c r="Q696" s="77" t="s">
        <v>996</v>
      </c>
      <c r="R696" s="77"/>
      <c r="S696" s="77"/>
      <c r="T696" s="77"/>
      <c r="U696" s="79">
        <v>43636.713425925926</v>
      </c>
      <c r="V696" s="80" t="s">
        <v>2442</v>
      </c>
      <c r="W696" s="77"/>
      <c r="X696" s="77"/>
      <c r="Y696" s="83" t="s">
        <v>3582</v>
      </c>
      <c r="Z696" s="122"/>
      <c r="AA696" s="48"/>
      <c r="AB696" s="49"/>
      <c r="AC696" s="48"/>
      <c r="AD696" s="49"/>
      <c r="AE696" s="48"/>
      <c r="AF696" s="49"/>
      <c r="AG696" s="48"/>
      <c r="AH696" s="49"/>
      <c r="AI696" s="48"/>
    </row>
    <row r="697" spans="1:35" ht="15">
      <c r="A697" s="63" t="s">
        <v>866</v>
      </c>
      <c r="B697" s="63" t="s">
        <v>202</v>
      </c>
      <c r="C697" s="64"/>
      <c r="D697" s="65"/>
      <c r="E697" s="66"/>
      <c r="F697" s="67"/>
      <c r="G697" s="64"/>
      <c r="H697" s="68"/>
      <c r="I697" s="69"/>
      <c r="J697" s="69"/>
      <c r="K697" s="34"/>
      <c r="L697" s="75">
        <v>697</v>
      </c>
      <c r="M697" s="75"/>
      <c r="N697" s="71"/>
      <c r="O697" s="77" t="s">
        <v>214</v>
      </c>
      <c r="P697" s="79">
        <v>43637.34494212963</v>
      </c>
      <c r="Q697" s="77" t="s">
        <v>996</v>
      </c>
      <c r="R697" s="77"/>
      <c r="S697" s="77"/>
      <c r="T697" s="77"/>
      <c r="U697" s="79">
        <v>43637.34494212963</v>
      </c>
      <c r="V697" s="80" t="s">
        <v>2443</v>
      </c>
      <c r="W697" s="77"/>
      <c r="X697" s="77"/>
      <c r="Y697" s="83" t="s">
        <v>3583</v>
      </c>
      <c r="Z697" s="122"/>
      <c r="AA697" s="48"/>
      <c r="AB697" s="49"/>
      <c r="AC697" s="48"/>
      <c r="AD697" s="49"/>
      <c r="AE697" s="48"/>
      <c r="AF697" s="49"/>
      <c r="AG697" s="48"/>
      <c r="AH697" s="49"/>
      <c r="AI697" s="48"/>
    </row>
    <row r="698" spans="1:35" ht="15">
      <c r="A698" s="63" t="s">
        <v>866</v>
      </c>
      <c r="B698" s="63" t="s">
        <v>202</v>
      </c>
      <c r="C698" s="64"/>
      <c r="D698" s="65"/>
      <c r="E698" s="66"/>
      <c r="F698" s="67"/>
      <c r="G698" s="64"/>
      <c r="H698" s="68"/>
      <c r="I698" s="69"/>
      <c r="J698" s="69"/>
      <c r="K698" s="34"/>
      <c r="L698" s="75">
        <v>698</v>
      </c>
      <c r="M698" s="75"/>
      <c r="N698" s="71"/>
      <c r="O698" s="77" t="s">
        <v>214</v>
      </c>
      <c r="P698" s="79">
        <v>43638.258564814816</v>
      </c>
      <c r="Q698" s="77" t="s">
        <v>996</v>
      </c>
      <c r="R698" s="77"/>
      <c r="S698" s="77"/>
      <c r="T698" s="77"/>
      <c r="U698" s="79">
        <v>43638.258564814816</v>
      </c>
      <c r="V698" s="80" t="s">
        <v>2444</v>
      </c>
      <c r="W698" s="77"/>
      <c r="X698" s="77"/>
      <c r="Y698" s="83" t="s">
        <v>3584</v>
      </c>
      <c r="Z698" s="122"/>
      <c r="AA698" s="48"/>
      <c r="AB698" s="49"/>
      <c r="AC698" s="48"/>
      <c r="AD698" s="49"/>
      <c r="AE698" s="48"/>
      <c r="AF698" s="49"/>
      <c r="AG698" s="48"/>
      <c r="AH698" s="49"/>
      <c r="AI698" s="48"/>
    </row>
    <row r="699" spans="1:35" ht="15">
      <c r="A699" s="63" t="s">
        <v>866</v>
      </c>
      <c r="B699" s="63" t="s">
        <v>202</v>
      </c>
      <c r="C699" s="64"/>
      <c r="D699" s="65"/>
      <c r="E699" s="66"/>
      <c r="F699" s="67"/>
      <c r="G699" s="64"/>
      <c r="H699" s="68"/>
      <c r="I699" s="69"/>
      <c r="J699" s="69"/>
      <c r="K699" s="34"/>
      <c r="L699" s="75">
        <v>699</v>
      </c>
      <c r="M699" s="75"/>
      <c r="N699" s="71"/>
      <c r="O699" s="77" t="s">
        <v>214</v>
      </c>
      <c r="P699" s="79">
        <v>43639.98292824074</v>
      </c>
      <c r="Q699" s="77" t="s">
        <v>996</v>
      </c>
      <c r="R699" s="77"/>
      <c r="S699" s="77"/>
      <c r="T699" s="77"/>
      <c r="U699" s="79">
        <v>43639.98292824074</v>
      </c>
      <c r="V699" s="80" t="s">
        <v>2445</v>
      </c>
      <c r="W699" s="77"/>
      <c r="X699" s="77"/>
      <c r="Y699" s="83" t="s">
        <v>3585</v>
      </c>
      <c r="Z699" s="122"/>
      <c r="AA699" s="48"/>
      <c r="AB699" s="49"/>
      <c r="AC699" s="48"/>
      <c r="AD699" s="49"/>
      <c r="AE699" s="48"/>
      <c r="AF699" s="49"/>
      <c r="AG699" s="48"/>
      <c r="AH699" s="49"/>
      <c r="AI699" s="48"/>
    </row>
    <row r="700" spans="1:35" ht="15">
      <c r="A700" s="63" t="s">
        <v>866</v>
      </c>
      <c r="B700" s="63" t="s">
        <v>202</v>
      </c>
      <c r="C700" s="64"/>
      <c r="D700" s="65"/>
      <c r="E700" s="66"/>
      <c r="F700" s="67"/>
      <c r="G700" s="64"/>
      <c r="H700" s="68"/>
      <c r="I700" s="69"/>
      <c r="J700" s="69"/>
      <c r="K700" s="34"/>
      <c r="L700" s="75">
        <v>700</v>
      </c>
      <c r="M700" s="75"/>
      <c r="N700" s="71"/>
      <c r="O700" s="77" t="s">
        <v>214</v>
      </c>
      <c r="P700" s="79">
        <v>43640.1622337963</v>
      </c>
      <c r="Q700" s="77" t="s">
        <v>1422</v>
      </c>
      <c r="R700" s="77"/>
      <c r="S700" s="77"/>
      <c r="T700" s="77"/>
      <c r="U700" s="79">
        <v>43640.1622337963</v>
      </c>
      <c r="V700" s="80" t="s">
        <v>2446</v>
      </c>
      <c r="W700" s="77"/>
      <c r="X700" s="77"/>
      <c r="Y700" s="83" t="s">
        <v>3586</v>
      </c>
      <c r="Z700" s="122"/>
      <c r="AA700" s="48"/>
      <c r="AB700" s="49"/>
      <c r="AC700" s="48"/>
      <c r="AD700" s="49"/>
      <c r="AE700" s="48"/>
      <c r="AF700" s="49"/>
      <c r="AG700" s="48"/>
      <c r="AH700" s="49"/>
      <c r="AI700" s="48"/>
    </row>
    <row r="701" spans="1:35" ht="15">
      <c r="A701" s="63" t="s">
        <v>866</v>
      </c>
      <c r="B701" s="63" t="s">
        <v>202</v>
      </c>
      <c r="C701" s="64"/>
      <c r="D701" s="65"/>
      <c r="E701" s="66"/>
      <c r="F701" s="67"/>
      <c r="G701" s="64"/>
      <c r="H701" s="68"/>
      <c r="I701" s="69"/>
      <c r="J701" s="69"/>
      <c r="K701" s="34"/>
      <c r="L701" s="75">
        <v>701</v>
      </c>
      <c r="M701" s="75"/>
      <c r="N701" s="71"/>
      <c r="O701" s="77" t="s">
        <v>214</v>
      </c>
      <c r="P701" s="79">
        <v>43641.833078703705</v>
      </c>
      <c r="Q701" s="77" t="s">
        <v>996</v>
      </c>
      <c r="R701" s="77"/>
      <c r="S701" s="77"/>
      <c r="T701" s="77"/>
      <c r="U701" s="79">
        <v>43641.833078703705</v>
      </c>
      <c r="V701" s="80" t="s">
        <v>2447</v>
      </c>
      <c r="W701" s="77"/>
      <c r="X701" s="77"/>
      <c r="Y701" s="83" t="s">
        <v>3587</v>
      </c>
      <c r="Z701" s="122"/>
      <c r="AA701" s="48"/>
      <c r="AB701" s="49"/>
      <c r="AC701" s="48"/>
      <c r="AD701" s="49"/>
      <c r="AE701" s="48"/>
      <c r="AF701" s="49"/>
      <c r="AG701" s="48"/>
      <c r="AH701" s="49"/>
      <c r="AI701" s="48"/>
    </row>
    <row r="702" spans="1:35" ht="15">
      <c r="A702" s="63" t="s">
        <v>867</v>
      </c>
      <c r="B702" s="63" t="s">
        <v>202</v>
      </c>
      <c r="C702" s="64"/>
      <c r="D702" s="65"/>
      <c r="E702" s="66"/>
      <c r="F702" s="67"/>
      <c r="G702" s="64"/>
      <c r="H702" s="68"/>
      <c r="I702" s="69"/>
      <c r="J702" s="69"/>
      <c r="K702" s="34"/>
      <c r="L702" s="75">
        <v>702</v>
      </c>
      <c r="M702" s="75"/>
      <c r="N702" s="71"/>
      <c r="O702" s="77" t="s">
        <v>214</v>
      </c>
      <c r="P702" s="79">
        <v>43636.651087962964</v>
      </c>
      <c r="Q702" s="77" t="s">
        <v>1423</v>
      </c>
      <c r="R702" s="80" t="s">
        <v>1808</v>
      </c>
      <c r="S702" s="77" t="s">
        <v>225</v>
      </c>
      <c r="T702" s="77"/>
      <c r="U702" s="79">
        <v>43636.651087962964</v>
      </c>
      <c r="V702" s="80" t="s">
        <v>2448</v>
      </c>
      <c r="W702" s="77"/>
      <c r="X702" s="77"/>
      <c r="Y702" s="83" t="s">
        <v>3588</v>
      </c>
      <c r="Z702" s="123" t="s">
        <v>4179</v>
      </c>
      <c r="AA702" s="48"/>
      <c r="AB702" s="49"/>
      <c r="AC702" s="48"/>
      <c r="AD702" s="49"/>
      <c r="AE702" s="48"/>
      <c r="AF702" s="49"/>
      <c r="AG702" s="48"/>
      <c r="AH702" s="49"/>
      <c r="AI702" s="48"/>
    </row>
    <row r="703" spans="1:35" ht="15">
      <c r="A703" s="63" t="s">
        <v>867</v>
      </c>
      <c r="B703" s="63" t="s">
        <v>202</v>
      </c>
      <c r="C703" s="64"/>
      <c r="D703" s="65"/>
      <c r="E703" s="66"/>
      <c r="F703" s="67"/>
      <c r="G703" s="64"/>
      <c r="H703" s="68"/>
      <c r="I703" s="69"/>
      <c r="J703" s="69"/>
      <c r="K703" s="34"/>
      <c r="L703" s="75">
        <v>703</v>
      </c>
      <c r="M703" s="75"/>
      <c r="N703" s="71"/>
      <c r="O703" s="77" t="s">
        <v>214</v>
      </c>
      <c r="P703" s="79">
        <v>43636.652141203704</v>
      </c>
      <c r="Q703" s="77" t="s">
        <v>1424</v>
      </c>
      <c r="R703" s="77"/>
      <c r="S703" s="77"/>
      <c r="T703" s="77"/>
      <c r="U703" s="79">
        <v>43636.652141203704</v>
      </c>
      <c r="V703" s="80" t="s">
        <v>2449</v>
      </c>
      <c r="W703" s="77"/>
      <c r="X703" s="77"/>
      <c r="Y703" s="83" t="s">
        <v>3589</v>
      </c>
      <c r="Z703" s="122"/>
      <c r="AA703" s="48"/>
      <c r="AB703" s="49"/>
      <c r="AC703" s="48"/>
      <c r="AD703" s="49"/>
      <c r="AE703" s="48"/>
      <c r="AF703" s="49"/>
      <c r="AG703" s="48"/>
      <c r="AH703" s="49"/>
      <c r="AI703" s="48"/>
    </row>
    <row r="704" spans="1:35" ht="15">
      <c r="A704" s="63" t="s">
        <v>202</v>
      </c>
      <c r="B704" s="63" t="s">
        <v>867</v>
      </c>
      <c r="C704" s="64"/>
      <c r="D704" s="65"/>
      <c r="E704" s="66"/>
      <c r="F704" s="67"/>
      <c r="G704" s="64"/>
      <c r="H704" s="68"/>
      <c r="I704" s="69"/>
      <c r="J704" s="69"/>
      <c r="K704" s="34"/>
      <c r="L704" s="75">
        <v>704</v>
      </c>
      <c r="M704" s="75"/>
      <c r="N704" s="71"/>
      <c r="O704" s="77" t="s">
        <v>214</v>
      </c>
      <c r="P704" s="79">
        <v>43637.11861111111</v>
      </c>
      <c r="Q704" s="77" t="s">
        <v>1090</v>
      </c>
      <c r="R704" s="77"/>
      <c r="S704" s="77"/>
      <c r="T704" s="77"/>
      <c r="U704" s="79">
        <v>43637.11861111111</v>
      </c>
      <c r="V704" s="80" t="s">
        <v>2450</v>
      </c>
      <c r="W704" s="77"/>
      <c r="X704" s="77"/>
      <c r="Y704" s="83" t="s">
        <v>3590</v>
      </c>
      <c r="Z704" s="122"/>
      <c r="AA704" s="48"/>
      <c r="AB704" s="49"/>
      <c r="AC704" s="48"/>
      <c r="AD704" s="49"/>
      <c r="AE704" s="48"/>
      <c r="AF704" s="49"/>
      <c r="AG704" s="48"/>
      <c r="AH704" s="49"/>
      <c r="AI704" s="48"/>
    </row>
    <row r="705" spans="1:35" ht="15">
      <c r="A705" s="63" t="s">
        <v>868</v>
      </c>
      <c r="B705" s="63" t="s">
        <v>867</v>
      </c>
      <c r="C705" s="64"/>
      <c r="D705" s="65"/>
      <c r="E705" s="66"/>
      <c r="F705" s="67"/>
      <c r="G705" s="64"/>
      <c r="H705" s="68"/>
      <c r="I705" s="69"/>
      <c r="J705" s="69"/>
      <c r="K705" s="34"/>
      <c r="L705" s="75">
        <v>705</v>
      </c>
      <c r="M705" s="75"/>
      <c r="N705" s="71"/>
      <c r="O705" s="77" t="s">
        <v>215</v>
      </c>
      <c r="P705" s="79">
        <v>43637.12002314815</v>
      </c>
      <c r="Q705" s="77" t="s">
        <v>1425</v>
      </c>
      <c r="R705" s="77"/>
      <c r="S705" s="77"/>
      <c r="T705" s="77"/>
      <c r="U705" s="79">
        <v>43637.12002314815</v>
      </c>
      <c r="V705" s="80" t="s">
        <v>2451</v>
      </c>
      <c r="W705" s="77"/>
      <c r="X705" s="77"/>
      <c r="Y705" s="83" t="s">
        <v>3591</v>
      </c>
      <c r="Z705" s="123" t="s">
        <v>3588</v>
      </c>
      <c r="AA705" s="48"/>
      <c r="AB705" s="49"/>
      <c r="AC705" s="48"/>
      <c r="AD705" s="49"/>
      <c r="AE705" s="48"/>
      <c r="AF705" s="49"/>
      <c r="AG705" s="48"/>
      <c r="AH705" s="49"/>
      <c r="AI705" s="48"/>
    </row>
    <row r="706" spans="1:35" ht="15">
      <c r="A706" s="63" t="s">
        <v>868</v>
      </c>
      <c r="B706" s="63" t="s">
        <v>202</v>
      </c>
      <c r="C706" s="64"/>
      <c r="D706" s="65"/>
      <c r="E706" s="66"/>
      <c r="F706" s="67"/>
      <c r="G706" s="64"/>
      <c r="H706" s="68"/>
      <c r="I706" s="69"/>
      <c r="J706" s="69"/>
      <c r="K706" s="34"/>
      <c r="L706" s="75">
        <v>706</v>
      </c>
      <c r="M706" s="75"/>
      <c r="N706" s="71"/>
      <c r="O706" s="77" t="s">
        <v>214</v>
      </c>
      <c r="P706" s="79">
        <v>43637.12002314815</v>
      </c>
      <c r="Q706" s="77" t="s">
        <v>1425</v>
      </c>
      <c r="R706" s="77"/>
      <c r="S706" s="77"/>
      <c r="T706" s="77"/>
      <c r="U706" s="79">
        <v>43637.12002314815</v>
      </c>
      <c r="V706" s="80" t="s">
        <v>2451</v>
      </c>
      <c r="W706" s="77"/>
      <c r="X706" s="77"/>
      <c r="Y706" s="83" t="s">
        <v>3591</v>
      </c>
      <c r="Z706" s="123" t="s">
        <v>3588</v>
      </c>
      <c r="AA706" s="48"/>
      <c r="AB706" s="49"/>
      <c r="AC706" s="48"/>
      <c r="AD706" s="49"/>
      <c r="AE706" s="48"/>
      <c r="AF706" s="49"/>
      <c r="AG706" s="48"/>
      <c r="AH706" s="49"/>
      <c r="AI706" s="48"/>
    </row>
    <row r="707" spans="1:35" ht="15">
      <c r="A707" s="63" t="s">
        <v>868</v>
      </c>
      <c r="B707" s="63" t="s">
        <v>966</v>
      </c>
      <c r="C707" s="64"/>
      <c r="D707" s="65"/>
      <c r="E707" s="66"/>
      <c r="F707" s="67"/>
      <c r="G707" s="64"/>
      <c r="H707" s="68"/>
      <c r="I707" s="69"/>
      <c r="J707" s="69"/>
      <c r="K707" s="34"/>
      <c r="L707" s="75">
        <v>707</v>
      </c>
      <c r="M707" s="75"/>
      <c r="N707" s="71"/>
      <c r="O707" s="77" t="s">
        <v>214</v>
      </c>
      <c r="P707" s="79">
        <v>43641.86583333334</v>
      </c>
      <c r="Q707" s="77" t="s">
        <v>1426</v>
      </c>
      <c r="R707" s="77"/>
      <c r="S707" s="77"/>
      <c r="T707" s="77"/>
      <c r="U707" s="79">
        <v>43641.86583333334</v>
      </c>
      <c r="V707" s="80" t="s">
        <v>2452</v>
      </c>
      <c r="W707" s="77"/>
      <c r="X707" s="77"/>
      <c r="Y707" s="83" t="s">
        <v>3592</v>
      </c>
      <c r="Z707" s="123" t="s">
        <v>3792</v>
      </c>
      <c r="AA707" s="48"/>
      <c r="AB707" s="49"/>
      <c r="AC707" s="48"/>
      <c r="AD707" s="49"/>
      <c r="AE707" s="48"/>
      <c r="AF707" s="49"/>
      <c r="AG707" s="48"/>
      <c r="AH707" s="49"/>
      <c r="AI707" s="48"/>
    </row>
    <row r="708" spans="1:35" ht="15">
      <c r="A708" s="63" t="s">
        <v>868</v>
      </c>
      <c r="B708" s="63" t="s">
        <v>202</v>
      </c>
      <c r="C708" s="64"/>
      <c r="D708" s="65"/>
      <c r="E708" s="66"/>
      <c r="F708" s="67"/>
      <c r="G708" s="64"/>
      <c r="H708" s="68"/>
      <c r="I708" s="69"/>
      <c r="J708" s="69"/>
      <c r="K708" s="34"/>
      <c r="L708" s="75">
        <v>708</v>
      </c>
      <c r="M708" s="75"/>
      <c r="N708" s="71"/>
      <c r="O708" s="77" t="s">
        <v>214</v>
      </c>
      <c r="P708" s="79">
        <v>43641.86583333334</v>
      </c>
      <c r="Q708" s="77" t="s">
        <v>1426</v>
      </c>
      <c r="R708" s="77"/>
      <c r="S708" s="77"/>
      <c r="T708" s="77"/>
      <c r="U708" s="79">
        <v>43641.86583333334</v>
      </c>
      <c r="V708" s="80" t="s">
        <v>2452</v>
      </c>
      <c r="W708" s="77"/>
      <c r="X708" s="77"/>
      <c r="Y708" s="83" t="s">
        <v>3592</v>
      </c>
      <c r="Z708" s="123" t="s">
        <v>3792</v>
      </c>
      <c r="AA708" s="48"/>
      <c r="AB708" s="49"/>
      <c r="AC708" s="48"/>
      <c r="AD708" s="49"/>
      <c r="AE708" s="48"/>
      <c r="AF708" s="49"/>
      <c r="AG708" s="48"/>
      <c r="AH708" s="49"/>
      <c r="AI708" s="48"/>
    </row>
    <row r="709" spans="1:35" ht="15">
      <c r="A709" s="63" t="s">
        <v>868</v>
      </c>
      <c r="B709" s="63" t="s">
        <v>898</v>
      </c>
      <c r="C709" s="64"/>
      <c r="D709" s="65"/>
      <c r="E709" s="66"/>
      <c r="F709" s="67"/>
      <c r="G709" s="64"/>
      <c r="H709" s="68"/>
      <c r="I709" s="69"/>
      <c r="J709" s="69"/>
      <c r="K709" s="34"/>
      <c r="L709" s="75">
        <v>709</v>
      </c>
      <c r="M709" s="75"/>
      <c r="N709" s="71"/>
      <c r="O709" s="77" t="s">
        <v>214</v>
      </c>
      <c r="P709" s="79">
        <v>43641.86583333334</v>
      </c>
      <c r="Q709" s="77" t="s">
        <v>1426</v>
      </c>
      <c r="R709" s="77"/>
      <c r="S709" s="77"/>
      <c r="T709" s="77"/>
      <c r="U709" s="79">
        <v>43641.86583333334</v>
      </c>
      <c r="V709" s="80" t="s">
        <v>2452</v>
      </c>
      <c r="W709" s="77"/>
      <c r="X709" s="77"/>
      <c r="Y709" s="83" t="s">
        <v>3592</v>
      </c>
      <c r="Z709" s="123" t="s">
        <v>3792</v>
      </c>
      <c r="AA709" s="48"/>
      <c r="AB709" s="49"/>
      <c r="AC709" s="48"/>
      <c r="AD709" s="49"/>
      <c r="AE709" s="48"/>
      <c r="AF709" s="49"/>
      <c r="AG709" s="48"/>
      <c r="AH709" s="49"/>
      <c r="AI709" s="48"/>
    </row>
    <row r="710" spans="1:35" ht="15">
      <c r="A710" s="63" t="s">
        <v>868</v>
      </c>
      <c r="B710" s="63" t="s">
        <v>897</v>
      </c>
      <c r="C710" s="64"/>
      <c r="D710" s="65"/>
      <c r="E710" s="66"/>
      <c r="F710" s="67"/>
      <c r="G710" s="64"/>
      <c r="H710" s="68"/>
      <c r="I710" s="69"/>
      <c r="J710" s="69"/>
      <c r="K710" s="34"/>
      <c r="L710" s="75">
        <v>710</v>
      </c>
      <c r="M710" s="75"/>
      <c r="N710" s="71"/>
      <c r="O710" s="77" t="s">
        <v>215</v>
      </c>
      <c r="P710" s="79">
        <v>43641.86583333334</v>
      </c>
      <c r="Q710" s="77" t="s">
        <v>1426</v>
      </c>
      <c r="R710" s="77"/>
      <c r="S710" s="77"/>
      <c r="T710" s="77"/>
      <c r="U710" s="79">
        <v>43641.86583333334</v>
      </c>
      <c r="V710" s="80" t="s">
        <v>2452</v>
      </c>
      <c r="W710" s="77"/>
      <c r="X710" s="77"/>
      <c r="Y710" s="83" t="s">
        <v>3592</v>
      </c>
      <c r="Z710" s="123" t="s">
        <v>3792</v>
      </c>
      <c r="AA710" s="48"/>
      <c r="AB710" s="49"/>
      <c r="AC710" s="48"/>
      <c r="AD710" s="49"/>
      <c r="AE710" s="48"/>
      <c r="AF710" s="49"/>
      <c r="AG710" s="48"/>
      <c r="AH710" s="49"/>
      <c r="AI710" s="48"/>
    </row>
    <row r="711" spans="1:35" ht="15">
      <c r="A711" s="63" t="s">
        <v>869</v>
      </c>
      <c r="B711" s="63" t="s">
        <v>202</v>
      </c>
      <c r="C711" s="64"/>
      <c r="D711" s="65"/>
      <c r="E711" s="66"/>
      <c r="F711" s="67"/>
      <c r="G711" s="64"/>
      <c r="H711" s="68"/>
      <c r="I711" s="69"/>
      <c r="J711" s="69"/>
      <c r="K711" s="34"/>
      <c r="L711" s="75">
        <v>711</v>
      </c>
      <c r="M711" s="75"/>
      <c r="N711" s="71"/>
      <c r="O711" s="77" t="s">
        <v>214</v>
      </c>
      <c r="P711" s="79">
        <v>43641.86902777778</v>
      </c>
      <c r="Q711" s="77" t="s">
        <v>1427</v>
      </c>
      <c r="R711" s="77"/>
      <c r="S711" s="77"/>
      <c r="T711" s="77"/>
      <c r="U711" s="79">
        <v>43641.86902777778</v>
      </c>
      <c r="V711" s="80" t="s">
        <v>2453</v>
      </c>
      <c r="W711" s="77"/>
      <c r="X711" s="77"/>
      <c r="Y711" s="83" t="s">
        <v>3593</v>
      </c>
      <c r="Z711" s="122"/>
      <c r="AA711" s="48"/>
      <c r="AB711" s="49"/>
      <c r="AC711" s="48"/>
      <c r="AD711" s="49"/>
      <c r="AE711" s="48"/>
      <c r="AF711" s="49"/>
      <c r="AG711" s="48"/>
      <c r="AH711" s="49"/>
      <c r="AI711" s="48"/>
    </row>
    <row r="712" spans="1:35" ht="15">
      <c r="A712" s="63" t="s">
        <v>870</v>
      </c>
      <c r="B712" s="63" t="s">
        <v>202</v>
      </c>
      <c r="C712" s="64"/>
      <c r="D712" s="65"/>
      <c r="E712" s="66"/>
      <c r="F712" s="67"/>
      <c r="G712" s="64"/>
      <c r="H712" s="68"/>
      <c r="I712" s="69"/>
      <c r="J712" s="69"/>
      <c r="K712" s="34"/>
      <c r="L712" s="75">
        <v>712</v>
      </c>
      <c r="M712" s="75"/>
      <c r="N712" s="71"/>
      <c r="O712" s="77" t="s">
        <v>214</v>
      </c>
      <c r="P712" s="79">
        <v>43634.80913194444</v>
      </c>
      <c r="Q712" s="77" t="s">
        <v>1206</v>
      </c>
      <c r="R712" s="77"/>
      <c r="S712" s="77"/>
      <c r="T712" s="77"/>
      <c r="U712" s="79">
        <v>43634.80913194444</v>
      </c>
      <c r="V712" s="80" t="s">
        <v>2454</v>
      </c>
      <c r="W712" s="77"/>
      <c r="X712" s="77"/>
      <c r="Y712" s="83" t="s">
        <v>3594</v>
      </c>
      <c r="Z712" s="122"/>
      <c r="AA712" s="48"/>
      <c r="AB712" s="49"/>
      <c r="AC712" s="48"/>
      <c r="AD712" s="49"/>
      <c r="AE712" s="48"/>
      <c r="AF712" s="49"/>
      <c r="AG712" s="48"/>
      <c r="AH712" s="49"/>
      <c r="AI712" s="48"/>
    </row>
    <row r="713" spans="1:35" ht="15">
      <c r="A713" s="63" t="s">
        <v>870</v>
      </c>
      <c r="B713" s="63" t="s">
        <v>202</v>
      </c>
      <c r="C713" s="64"/>
      <c r="D713" s="65"/>
      <c r="E713" s="66"/>
      <c r="F713" s="67"/>
      <c r="G713" s="64"/>
      <c r="H713" s="68"/>
      <c r="I713" s="69"/>
      <c r="J713" s="69"/>
      <c r="K713" s="34"/>
      <c r="L713" s="75">
        <v>713</v>
      </c>
      <c r="M713" s="75"/>
      <c r="N713" s="71"/>
      <c r="O713" s="77" t="s">
        <v>214</v>
      </c>
      <c r="P713" s="79">
        <v>43638.215833333335</v>
      </c>
      <c r="Q713" s="77" t="s">
        <v>1063</v>
      </c>
      <c r="R713" s="77"/>
      <c r="S713" s="77"/>
      <c r="T713" s="77"/>
      <c r="U713" s="79">
        <v>43638.215833333335</v>
      </c>
      <c r="V713" s="80" t="s">
        <v>2455</v>
      </c>
      <c r="W713" s="77"/>
      <c r="X713" s="77"/>
      <c r="Y713" s="83" t="s">
        <v>3595</v>
      </c>
      <c r="Z713" s="122"/>
      <c r="AA713" s="48"/>
      <c r="AB713" s="49"/>
      <c r="AC713" s="48"/>
      <c r="AD713" s="49"/>
      <c r="AE713" s="48"/>
      <c r="AF713" s="49"/>
      <c r="AG713" s="48"/>
      <c r="AH713" s="49"/>
      <c r="AI713" s="48"/>
    </row>
    <row r="714" spans="1:35" ht="15">
      <c r="A714" s="63" t="s">
        <v>870</v>
      </c>
      <c r="B714" s="63" t="s">
        <v>202</v>
      </c>
      <c r="C714" s="64"/>
      <c r="D714" s="65"/>
      <c r="E714" s="66"/>
      <c r="F714" s="67"/>
      <c r="G714" s="64"/>
      <c r="H714" s="68"/>
      <c r="I714" s="69"/>
      <c r="J714" s="69"/>
      <c r="K714" s="34"/>
      <c r="L714" s="75">
        <v>714</v>
      </c>
      <c r="M714" s="75"/>
      <c r="N714" s="71"/>
      <c r="O714" s="77" t="s">
        <v>214</v>
      </c>
      <c r="P714" s="79">
        <v>43641.87693287037</v>
      </c>
      <c r="Q714" s="77" t="s">
        <v>1063</v>
      </c>
      <c r="R714" s="77"/>
      <c r="S714" s="77"/>
      <c r="T714" s="77"/>
      <c r="U714" s="79">
        <v>43641.87693287037</v>
      </c>
      <c r="V714" s="80" t="s">
        <v>2456</v>
      </c>
      <c r="W714" s="77"/>
      <c r="X714" s="77"/>
      <c r="Y714" s="83" t="s">
        <v>3596</v>
      </c>
      <c r="Z714" s="122"/>
      <c r="AA714" s="48"/>
      <c r="AB714" s="49"/>
      <c r="AC714" s="48"/>
      <c r="AD714" s="49"/>
      <c r="AE714" s="48"/>
      <c r="AF714" s="49"/>
      <c r="AG714" s="48"/>
      <c r="AH714" s="49"/>
      <c r="AI714" s="48"/>
    </row>
    <row r="715" spans="1:35" ht="15">
      <c r="A715" s="63" t="s">
        <v>871</v>
      </c>
      <c r="B715" s="63" t="s">
        <v>202</v>
      </c>
      <c r="C715" s="64"/>
      <c r="D715" s="65"/>
      <c r="E715" s="66"/>
      <c r="F715" s="67"/>
      <c r="G715" s="64"/>
      <c r="H715" s="68"/>
      <c r="I715" s="69"/>
      <c r="J715" s="69"/>
      <c r="K715" s="34"/>
      <c r="L715" s="75">
        <v>715</v>
      </c>
      <c r="M715" s="75"/>
      <c r="N715" s="71"/>
      <c r="O715" s="77" t="s">
        <v>214</v>
      </c>
      <c r="P715" s="79">
        <v>43641.87701388889</v>
      </c>
      <c r="Q715" s="77" t="s">
        <v>1428</v>
      </c>
      <c r="R715" s="77"/>
      <c r="S715" s="77"/>
      <c r="T715" s="77"/>
      <c r="U715" s="79">
        <v>43641.87701388889</v>
      </c>
      <c r="V715" s="80" t="s">
        <v>2457</v>
      </c>
      <c r="W715" s="77"/>
      <c r="X715" s="77"/>
      <c r="Y715" s="83" t="s">
        <v>3597</v>
      </c>
      <c r="Z715" s="122"/>
      <c r="AA715" s="48"/>
      <c r="AB715" s="49"/>
      <c r="AC715" s="48"/>
      <c r="AD715" s="49"/>
      <c r="AE715" s="48"/>
      <c r="AF715" s="49"/>
      <c r="AG715" s="48"/>
      <c r="AH715" s="49"/>
      <c r="AI715" s="48"/>
    </row>
    <row r="716" spans="1:35" ht="15">
      <c r="A716" s="63" t="s">
        <v>872</v>
      </c>
      <c r="B716" s="63" t="s">
        <v>202</v>
      </c>
      <c r="C716" s="64"/>
      <c r="D716" s="65"/>
      <c r="E716" s="66"/>
      <c r="F716" s="67"/>
      <c r="G716" s="64"/>
      <c r="H716" s="68"/>
      <c r="I716" s="69"/>
      <c r="J716" s="69"/>
      <c r="K716" s="34"/>
      <c r="L716" s="75">
        <v>716</v>
      </c>
      <c r="M716" s="75"/>
      <c r="N716" s="71"/>
      <c r="O716" s="77" t="s">
        <v>214</v>
      </c>
      <c r="P716" s="79">
        <v>43633.87521990741</v>
      </c>
      <c r="Q716" s="77" t="s">
        <v>1429</v>
      </c>
      <c r="R716" s="77"/>
      <c r="S716" s="77"/>
      <c r="T716" s="77"/>
      <c r="U716" s="79">
        <v>43633.87521990741</v>
      </c>
      <c r="V716" s="80" t="s">
        <v>2458</v>
      </c>
      <c r="W716" s="77"/>
      <c r="X716" s="77"/>
      <c r="Y716" s="83" t="s">
        <v>3598</v>
      </c>
      <c r="Z716" s="122"/>
      <c r="AA716" s="48"/>
      <c r="AB716" s="49"/>
      <c r="AC716" s="48"/>
      <c r="AD716" s="49"/>
      <c r="AE716" s="48"/>
      <c r="AF716" s="49"/>
      <c r="AG716" s="48"/>
      <c r="AH716" s="49"/>
      <c r="AI716" s="48"/>
    </row>
    <row r="717" spans="1:35" ht="15">
      <c r="A717" s="63" t="s">
        <v>872</v>
      </c>
      <c r="B717" s="63" t="s">
        <v>202</v>
      </c>
      <c r="C717" s="64"/>
      <c r="D717" s="65"/>
      <c r="E717" s="66"/>
      <c r="F717" s="67"/>
      <c r="G717" s="64"/>
      <c r="H717" s="68"/>
      <c r="I717" s="69"/>
      <c r="J717" s="69"/>
      <c r="K717" s="34"/>
      <c r="L717" s="75">
        <v>717</v>
      </c>
      <c r="M717" s="75"/>
      <c r="N717" s="71"/>
      <c r="O717" s="77" t="s">
        <v>214</v>
      </c>
      <c r="P717" s="79">
        <v>43639.86450231481</v>
      </c>
      <c r="Q717" s="77" t="s">
        <v>1429</v>
      </c>
      <c r="R717" s="77"/>
      <c r="S717" s="77"/>
      <c r="T717" s="77"/>
      <c r="U717" s="79">
        <v>43639.86450231481</v>
      </c>
      <c r="V717" s="80" t="s">
        <v>2459</v>
      </c>
      <c r="W717" s="77"/>
      <c r="X717" s="77"/>
      <c r="Y717" s="83" t="s">
        <v>3599</v>
      </c>
      <c r="Z717" s="122"/>
      <c r="AA717" s="48"/>
      <c r="AB717" s="49"/>
      <c r="AC717" s="48"/>
      <c r="AD717" s="49"/>
      <c r="AE717" s="48"/>
      <c r="AF717" s="49"/>
      <c r="AG717" s="48"/>
      <c r="AH717" s="49"/>
      <c r="AI717" s="48"/>
    </row>
    <row r="718" spans="1:35" ht="15">
      <c r="A718" s="63" t="s">
        <v>872</v>
      </c>
      <c r="B718" s="63" t="s">
        <v>202</v>
      </c>
      <c r="C718" s="64"/>
      <c r="D718" s="65"/>
      <c r="E718" s="66"/>
      <c r="F718" s="67"/>
      <c r="G718" s="64"/>
      <c r="H718" s="68"/>
      <c r="I718" s="69"/>
      <c r="J718" s="69"/>
      <c r="K718" s="34"/>
      <c r="L718" s="75">
        <v>718</v>
      </c>
      <c r="M718" s="75"/>
      <c r="N718" s="71"/>
      <c r="O718" s="77" t="s">
        <v>214</v>
      </c>
      <c r="P718" s="79">
        <v>43641.8959837963</v>
      </c>
      <c r="Q718" s="77" t="s">
        <v>1429</v>
      </c>
      <c r="R718" s="77"/>
      <c r="S718" s="77"/>
      <c r="T718" s="77"/>
      <c r="U718" s="79">
        <v>43641.8959837963</v>
      </c>
      <c r="V718" s="80" t="s">
        <v>2460</v>
      </c>
      <c r="W718" s="77"/>
      <c r="X718" s="77"/>
      <c r="Y718" s="83" t="s">
        <v>3600</v>
      </c>
      <c r="Z718" s="122"/>
      <c r="AA718" s="48"/>
      <c r="AB718" s="49"/>
      <c r="AC718" s="48"/>
      <c r="AD718" s="49"/>
      <c r="AE718" s="48"/>
      <c r="AF718" s="49"/>
      <c r="AG718" s="48"/>
      <c r="AH718" s="49"/>
      <c r="AI718" s="48"/>
    </row>
    <row r="719" spans="1:35" ht="15">
      <c r="A719" s="63" t="s">
        <v>873</v>
      </c>
      <c r="B719" s="63" t="s">
        <v>202</v>
      </c>
      <c r="C719" s="64"/>
      <c r="D719" s="65"/>
      <c r="E719" s="66"/>
      <c r="F719" s="67"/>
      <c r="G719" s="64"/>
      <c r="H719" s="68"/>
      <c r="I719" s="69"/>
      <c r="J719" s="69"/>
      <c r="K719" s="34"/>
      <c r="L719" s="75">
        <v>719</v>
      </c>
      <c r="M719" s="75"/>
      <c r="N719" s="71"/>
      <c r="O719" s="77" t="s">
        <v>214</v>
      </c>
      <c r="P719" s="79">
        <v>43632.919224537036</v>
      </c>
      <c r="Q719" s="77" t="s">
        <v>1430</v>
      </c>
      <c r="R719" s="80" t="s">
        <v>1809</v>
      </c>
      <c r="S719" s="77" t="s">
        <v>225</v>
      </c>
      <c r="T719" s="77"/>
      <c r="U719" s="79">
        <v>43632.919224537036</v>
      </c>
      <c r="V719" s="80" t="s">
        <v>2461</v>
      </c>
      <c r="W719" s="77"/>
      <c r="X719" s="77"/>
      <c r="Y719" s="83" t="s">
        <v>3601</v>
      </c>
      <c r="Z719" s="122"/>
      <c r="AA719" s="48"/>
      <c r="AB719" s="49"/>
      <c r="AC719" s="48"/>
      <c r="AD719" s="49"/>
      <c r="AE719" s="48"/>
      <c r="AF719" s="49"/>
      <c r="AG719" s="48"/>
      <c r="AH719" s="49"/>
      <c r="AI719" s="48"/>
    </row>
    <row r="720" spans="1:35" ht="15">
      <c r="A720" s="63" t="s">
        <v>873</v>
      </c>
      <c r="B720" s="63" t="s">
        <v>202</v>
      </c>
      <c r="C720" s="64"/>
      <c r="D720" s="65"/>
      <c r="E720" s="66"/>
      <c r="F720" s="67"/>
      <c r="G720" s="64"/>
      <c r="H720" s="68"/>
      <c r="I720" s="69"/>
      <c r="J720" s="69"/>
      <c r="K720" s="34"/>
      <c r="L720" s="75">
        <v>720</v>
      </c>
      <c r="M720" s="75"/>
      <c r="N720" s="71"/>
      <c r="O720" s="77" t="s">
        <v>214</v>
      </c>
      <c r="P720" s="79">
        <v>43635.96123842592</v>
      </c>
      <c r="Q720" s="77" t="s">
        <v>1431</v>
      </c>
      <c r="R720" s="80" t="s">
        <v>1810</v>
      </c>
      <c r="S720" s="77" t="s">
        <v>225</v>
      </c>
      <c r="T720" s="77"/>
      <c r="U720" s="79">
        <v>43635.96123842592</v>
      </c>
      <c r="V720" s="80" t="s">
        <v>2462</v>
      </c>
      <c r="W720" s="77"/>
      <c r="X720" s="77"/>
      <c r="Y720" s="83" t="s">
        <v>3602</v>
      </c>
      <c r="Z720" s="122"/>
      <c r="AA720" s="48"/>
      <c r="AB720" s="49"/>
      <c r="AC720" s="48"/>
      <c r="AD720" s="49"/>
      <c r="AE720" s="48"/>
      <c r="AF720" s="49"/>
      <c r="AG720" s="48"/>
      <c r="AH720" s="49"/>
      <c r="AI720" s="48"/>
    </row>
    <row r="721" spans="1:35" ht="15">
      <c r="A721" s="63" t="s">
        <v>873</v>
      </c>
      <c r="B721" s="63" t="s">
        <v>202</v>
      </c>
      <c r="C721" s="64"/>
      <c r="D721" s="65"/>
      <c r="E721" s="66"/>
      <c r="F721" s="67"/>
      <c r="G721" s="64"/>
      <c r="H721" s="68"/>
      <c r="I721" s="69"/>
      <c r="J721" s="69"/>
      <c r="K721" s="34"/>
      <c r="L721" s="75">
        <v>721</v>
      </c>
      <c r="M721" s="75"/>
      <c r="N721" s="71"/>
      <c r="O721" s="77" t="s">
        <v>214</v>
      </c>
      <c r="P721" s="79">
        <v>43639.968668981484</v>
      </c>
      <c r="Q721" s="77" t="s">
        <v>1432</v>
      </c>
      <c r="R721" s="80" t="s">
        <v>1811</v>
      </c>
      <c r="S721" s="77" t="s">
        <v>225</v>
      </c>
      <c r="T721" s="77"/>
      <c r="U721" s="79">
        <v>43639.968668981484</v>
      </c>
      <c r="V721" s="80" t="s">
        <v>2463</v>
      </c>
      <c r="W721" s="77"/>
      <c r="X721" s="77"/>
      <c r="Y721" s="83" t="s">
        <v>3603</v>
      </c>
      <c r="Z721" s="122"/>
      <c r="AA721" s="48"/>
      <c r="AB721" s="49"/>
      <c r="AC721" s="48"/>
      <c r="AD721" s="49"/>
      <c r="AE721" s="48"/>
      <c r="AF721" s="49"/>
      <c r="AG721" s="48"/>
      <c r="AH721" s="49"/>
      <c r="AI721" s="48"/>
    </row>
    <row r="722" spans="1:35" ht="15">
      <c r="A722" s="63" t="s">
        <v>873</v>
      </c>
      <c r="B722" s="63" t="s">
        <v>202</v>
      </c>
      <c r="C722" s="64"/>
      <c r="D722" s="65"/>
      <c r="E722" s="66"/>
      <c r="F722" s="67"/>
      <c r="G722" s="64"/>
      <c r="H722" s="68"/>
      <c r="I722" s="69"/>
      <c r="J722" s="69"/>
      <c r="K722" s="34"/>
      <c r="L722" s="75">
        <v>722</v>
      </c>
      <c r="M722" s="75"/>
      <c r="N722" s="71"/>
      <c r="O722" s="77" t="s">
        <v>214</v>
      </c>
      <c r="P722" s="79">
        <v>43641.91086805556</v>
      </c>
      <c r="Q722" s="77" t="s">
        <v>1433</v>
      </c>
      <c r="R722" s="80" t="s">
        <v>1812</v>
      </c>
      <c r="S722" s="77" t="s">
        <v>225</v>
      </c>
      <c r="T722" s="77"/>
      <c r="U722" s="79">
        <v>43641.91086805556</v>
      </c>
      <c r="V722" s="80" t="s">
        <v>2464</v>
      </c>
      <c r="W722" s="77"/>
      <c r="X722" s="77"/>
      <c r="Y722" s="83" t="s">
        <v>3604</v>
      </c>
      <c r="Z722" s="122"/>
      <c r="AA722" s="48"/>
      <c r="AB722" s="49"/>
      <c r="AC722" s="48"/>
      <c r="AD722" s="49"/>
      <c r="AE722" s="48"/>
      <c r="AF722" s="49"/>
      <c r="AG722" s="48"/>
      <c r="AH722" s="49"/>
      <c r="AI722" s="48"/>
    </row>
    <row r="723" spans="1:35" ht="15">
      <c r="A723" s="63" t="s">
        <v>874</v>
      </c>
      <c r="B723" s="63" t="s">
        <v>202</v>
      </c>
      <c r="C723" s="64"/>
      <c r="D723" s="65"/>
      <c r="E723" s="66"/>
      <c r="F723" s="67"/>
      <c r="G723" s="64"/>
      <c r="H723" s="68"/>
      <c r="I723" s="69"/>
      <c r="J723" s="69"/>
      <c r="K723" s="34"/>
      <c r="L723" s="75">
        <v>723</v>
      </c>
      <c r="M723" s="75"/>
      <c r="N723" s="71"/>
      <c r="O723" s="77" t="s">
        <v>214</v>
      </c>
      <c r="P723" s="79">
        <v>43637.79866898148</v>
      </c>
      <c r="Q723" s="77" t="s">
        <v>1434</v>
      </c>
      <c r="R723" s="77"/>
      <c r="S723" s="77"/>
      <c r="T723" s="77"/>
      <c r="U723" s="79">
        <v>43637.79866898148</v>
      </c>
      <c r="V723" s="80" t="s">
        <v>2465</v>
      </c>
      <c r="W723" s="77"/>
      <c r="X723" s="77"/>
      <c r="Y723" s="83" t="s">
        <v>3605</v>
      </c>
      <c r="Z723" s="122"/>
      <c r="AA723" s="48"/>
      <c r="AB723" s="49"/>
      <c r="AC723" s="48"/>
      <c r="AD723" s="49"/>
      <c r="AE723" s="48"/>
      <c r="AF723" s="49"/>
      <c r="AG723" s="48"/>
      <c r="AH723" s="49"/>
      <c r="AI723" s="48"/>
    </row>
    <row r="724" spans="1:35" ht="15">
      <c r="A724" s="63" t="s">
        <v>874</v>
      </c>
      <c r="B724" s="63" t="s">
        <v>202</v>
      </c>
      <c r="C724" s="64"/>
      <c r="D724" s="65"/>
      <c r="E724" s="66"/>
      <c r="F724" s="67"/>
      <c r="G724" s="64"/>
      <c r="H724" s="68"/>
      <c r="I724" s="69"/>
      <c r="J724" s="69"/>
      <c r="K724" s="34"/>
      <c r="L724" s="75">
        <v>724</v>
      </c>
      <c r="M724" s="75"/>
      <c r="N724" s="71"/>
      <c r="O724" s="77" t="s">
        <v>214</v>
      </c>
      <c r="P724" s="79">
        <v>43640.83498842592</v>
      </c>
      <c r="Q724" s="77" t="s">
        <v>1434</v>
      </c>
      <c r="R724" s="77"/>
      <c r="S724" s="77"/>
      <c r="T724" s="77"/>
      <c r="U724" s="79">
        <v>43640.83498842592</v>
      </c>
      <c r="V724" s="80" t="s">
        <v>2466</v>
      </c>
      <c r="W724" s="77"/>
      <c r="X724" s="77"/>
      <c r="Y724" s="83" t="s">
        <v>3606</v>
      </c>
      <c r="Z724" s="122"/>
      <c r="AA724" s="48"/>
      <c r="AB724" s="49"/>
      <c r="AC724" s="48"/>
      <c r="AD724" s="49"/>
      <c r="AE724" s="48"/>
      <c r="AF724" s="49"/>
      <c r="AG724" s="48"/>
      <c r="AH724" s="49"/>
      <c r="AI724" s="48"/>
    </row>
    <row r="725" spans="1:35" ht="15">
      <c r="A725" s="63" t="s">
        <v>874</v>
      </c>
      <c r="B725" s="63" t="s">
        <v>202</v>
      </c>
      <c r="C725" s="64"/>
      <c r="D725" s="65"/>
      <c r="E725" s="66"/>
      <c r="F725" s="67"/>
      <c r="G725" s="64"/>
      <c r="H725" s="68"/>
      <c r="I725" s="69"/>
      <c r="J725" s="69"/>
      <c r="K725" s="34"/>
      <c r="L725" s="75">
        <v>725</v>
      </c>
      <c r="M725" s="75"/>
      <c r="N725" s="71"/>
      <c r="O725" s="77" t="s">
        <v>214</v>
      </c>
      <c r="P725" s="79">
        <v>43641.92456018519</v>
      </c>
      <c r="Q725" s="77" t="s">
        <v>1434</v>
      </c>
      <c r="R725" s="77"/>
      <c r="S725" s="77"/>
      <c r="T725" s="77"/>
      <c r="U725" s="79">
        <v>43641.92456018519</v>
      </c>
      <c r="V725" s="80" t="s">
        <v>2467</v>
      </c>
      <c r="W725" s="77"/>
      <c r="X725" s="77"/>
      <c r="Y725" s="83" t="s">
        <v>3607</v>
      </c>
      <c r="Z725" s="122"/>
      <c r="AA725" s="48"/>
      <c r="AB725" s="49"/>
      <c r="AC725" s="48"/>
      <c r="AD725" s="49"/>
      <c r="AE725" s="48"/>
      <c r="AF725" s="49"/>
      <c r="AG725" s="48"/>
      <c r="AH725" s="49"/>
      <c r="AI725" s="48"/>
    </row>
    <row r="726" spans="1:35" ht="15">
      <c r="A726" s="63" t="s">
        <v>875</v>
      </c>
      <c r="B726" s="63" t="s">
        <v>202</v>
      </c>
      <c r="C726" s="64"/>
      <c r="D726" s="65"/>
      <c r="E726" s="66"/>
      <c r="F726" s="67"/>
      <c r="G726" s="64"/>
      <c r="H726" s="68"/>
      <c r="I726" s="69"/>
      <c r="J726" s="69"/>
      <c r="K726" s="34"/>
      <c r="L726" s="75">
        <v>726</v>
      </c>
      <c r="M726" s="75"/>
      <c r="N726" s="71"/>
      <c r="O726" s="77" t="s">
        <v>214</v>
      </c>
      <c r="P726" s="79">
        <v>43641.66502314815</v>
      </c>
      <c r="Q726" s="77" t="s">
        <v>1435</v>
      </c>
      <c r="R726" s="77"/>
      <c r="S726" s="77"/>
      <c r="T726" s="77"/>
      <c r="U726" s="79">
        <v>43641.66502314815</v>
      </c>
      <c r="V726" s="80" t="s">
        <v>2468</v>
      </c>
      <c r="W726" s="77"/>
      <c r="X726" s="77"/>
      <c r="Y726" s="83" t="s">
        <v>3608</v>
      </c>
      <c r="Z726" s="123" t="s">
        <v>3615</v>
      </c>
      <c r="AA726" s="48"/>
      <c r="AB726" s="49"/>
      <c r="AC726" s="48"/>
      <c r="AD726" s="49"/>
      <c r="AE726" s="48"/>
      <c r="AF726" s="49"/>
      <c r="AG726" s="48"/>
      <c r="AH726" s="49"/>
      <c r="AI726" s="48"/>
    </row>
    <row r="727" spans="1:35" ht="15">
      <c r="A727" s="63" t="s">
        <v>875</v>
      </c>
      <c r="B727" s="63" t="s">
        <v>876</v>
      </c>
      <c r="C727" s="64"/>
      <c r="D727" s="65"/>
      <c r="E727" s="66"/>
      <c r="F727" s="67"/>
      <c r="G727" s="64"/>
      <c r="H727" s="68"/>
      <c r="I727" s="69"/>
      <c r="J727" s="69"/>
      <c r="K727" s="34"/>
      <c r="L727" s="75">
        <v>727</v>
      </c>
      <c r="M727" s="75"/>
      <c r="N727" s="71"/>
      <c r="O727" s="77" t="s">
        <v>215</v>
      </c>
      <c r="P727" s="79">
        <v>43641.66502314815</v>
      </c>
      <c r="Q727" s="77" t="s">
        <v>1435</v>
      </c>
      <c r="R727" s="77"/>
      <c r="S727" s="77"/>
      <c r="T727" s="77"/>
      <c r="U727" s="79">
        <v>43641.66502314815</v>
      </c>
      <c r="V727" s="80" t="s">
        <v>2468</v>
      </c>
      <c r="W727" s="77"/>
      <c r="X727" s="77"/>
      <c r="Y727" s="83" t="s">
        <v>3608</v>
      </c>
      <c r="Z727" s="123" t="s">
        <v>3615</v>
      </c>
      <c r="AA727" s="48"/>
      <c r="AB727" s="49"/>
      <c r="AC727" s="48"/>
      <c r="AD727" s="49"/>
      <c r="AE727" s="48"/>
      <c r="AF727" s="49"/>
      <c r="AG727" s="48"/>
      <c r="AH727" s="49"/>
      <c r="AI727" s="48"/>
    </row>
    <row r="728" spans="1:35" ht="15">
      <c r="A728" s="63" t="s">
        <v>876</v>
      </c>
      <c r="B728" s="63" t="s">
        <v>875</v>
      </c>
      <c r="C728" s="64"/>
      <c r="D728" s="65"/>
      <c r="E728" s="66"/>
      <c r="F728" s="67"/>
      <c r="G728" s="64"/>
      <c r="H728" s="68"/>
      <c r="I728" s="69"/>
      <c r="J728" s="69"/>
      <c r="K728" s="34"/>
      <c r="L728" s="75">
        <v>728</v>
      </c>
      <c r="M728" s="75"/>
      <c r="N728" s="71"/>
      <c r="O728" s="77" t="s">
        <v>215</v>
      </c>
      <c r="P728" s="79">
        <v>43641.93067129629</v>
      </c>
      <c r="Q728" s="77" t="s">
        <v>1436</v>
      </c>
      <c r="R728" s="80" t="s">
        <v>1813</v>
      </c>
      <c r="S728" s="77" t="s">
        <v>225</v>
      </c>
      <c r="T728" s="77"/>
      <c r="U728" s="79">
        <v>43641.93067129629</v>
      </c>
      <c r="V728" s="80" t="s">
        <v>2469</v>
      </c>
      <c r="W728" s="77"/>
      <c r="X728" s="77"/>
      <c r="Y728" s="83" t="s">
        <v>3609</v>
      </c>
      <c r="Z728" s="123" t="s">
        <v>3608</v>
      </c>
      <c r="AA728" s="48"/>
      <c r="AB728" s="49"/>
      <c r="AC728" s="48"/>
      <c r="AD728" s="49"/>
      <c r="AE728" s="48"/>
      <c r="AF728" s="49"/>
      <c r="AG728" s="48"/>
      <c r="AH728" s="49"/>
      <c r="AI728" s="48"/>
    </row>
    <row r="729" spans="1:35" ht="15">
      <c r="A729" s="63" t="s">
        <v>876</v>
      </c>
      <c r="B729" s="63" t="s">
        <v>202</v>
      </c>
      <c r="C729" s="64"/>
      <c r="D729" s="65"/>
      <c r="E729" s="66"/>
      <c r="F729" s="67"/>
      <c r="G729" s="64"/>
      <c r="H729" s="68"/>
      <c r="I729" s="69"/>
      <c r="J729" s="69"/>
      <c r="K729" s="34"/>
      <c r="L729" s="75">
        <v>729</v>
      </c>
      <c r="M729" s="75"/>
      <c r="N729" s="71"/>
      <c r="O729" s="77" t="s">
        <v>214</v>
      </c>
      <c r="P729" s="79">
        <v>43633.73903935185</v>
      </c>
      <c r="Q729" s="77" t="s">
        <v>1437</v>
      </c>
      <c r="R729" s="77"/>
      <c r="S729" s="77"/>
      <c r="T729" s="77"/>
      <c r="U729" s="79">
        <v>43633.73903935185</v>
      </c>
      <c r="V729" s="80" t="s">
        <v>2470</v>
      </c>
      <c r="W729" s="77"/>
      <c r="X729" s="77"/>
      <c r="Y729" s="83" t="s">
        <v>3610</v>
      </c>
      <c r="Z729" s="122"/>
      <c r="AA729" s="48"/>
      <c r="AB729" s="49"/>
      <c r="AC729" s="48"/>
      <c r="AD729" s="49"/>
      <c r="AE729" s="48"/>
      <c r="AF729" s="49"/>
      <c r="AG729" s="48"/>
      <c r="AH729" s="49"/>
      <c r="AI729" s="48"/>
    </row>
    <row r="730" spans="1:35" ht="15">
      <c r="A730" s="63" t="s">
        <v>876</v>
      </c>
      <c r="B730" s="63" t="s">
        <v>202</v>
      </c>
      <c r="C730" s="64"/>
      <c r="D730" s="65"/>
      <c r="E730" s="66"/>
      <c r="F730" s="67"/>
      <c r="G730" s="64"/>
      <c r="H730" s="68"/>
      <c r="I730" s="69"/>
      <c r="J730" s="69"/>
      <c r="K730" s="34"/>
      <c r="L730" s="75">
        <v>730</v>
      </c>
      <c r="M730" s="75"/>
      <c r="N730" s="71"/>
      <c r="O730" s="77" t="s">
        <v>214</v>
      </c>
      <c r="P730" s="79">
        <v>43633.80372685185</v>
      </c>
      <c r="Q730" s="77" t="s">
        <v>1438</v>
      </c>
      <c r="R730" s="77"/>
      <c r="S730" s="77"/>
      <c r="T730" s="77"/>
      <c r="U730" s="79">
        <v>43633.80372685185</v>
      </c>
      <c r="V730" s="80" t="s">
        <v>2471</v>
      </c>
      <c r="W730" s="77"/>
      <c r="X730" s="77"/>
      <c r="Y730" s="83" t="s">
        <v>3611</v>
      </c>
      <c r="Z730" s="122"/>
      <c r="AA730" s="48"/>
      <c r="AB730" s="49"/>
      <c r="AC730" s="48"/>
      <c r="AD730" s="49"/>
      <c r="AE730" s="48"/>
      <c r="AF730" s="49"/>
      <c r="AG730" s="48"/>
      <c r="AH730" s="49"/>
      <c r="AI730" s="48"/>
    </row>
    <row r="731" spans="1:35" ht="15">
      <c r="A731" s="63" t="s">
        <v>876</v>
      </c>
      <c r="B731" s="63" t="s">
        <v>202</v>
      </c>
      <c r="C731" s="64"/>
      <c r="D731" s="65"/>
      <c r="E731" s="66"/>
      <c r="F731" s="67"/>
      <c r="G731" s="64"/>
      <c r="H731" s="68"/>
      <c r="I731" s="69"/>
      <c r="J731" s="69"/>
      <c r="K731" s="34"/>
      <c r="L731" s="75">
        <v>731</v>
      </c>
      <c r="M731" s="75"/>
      <c r="N731" s="71"/>
      <c r="O731" s="77" t="s">
        <v>214</v>
      </c>
      <c r="P731" s="79">
        <v>43634.61046296296</v>
      </c>
      <c r="Q731" s="77" t="s">
        <v>1439</v>
      </c>
      <c r="R731" s="77"/>
      <c r="S731" s="77"/>
      <c r="T731" s="77"/>
      <c r="U731" s="79">
        <v>43634.61046296296</v>
      </c>
      <c r="V731" s="80" t="s">
        <v>2472</v>
      </c>
      <c r="W731" s="77"/>
      <c r="X731" s="77"/>
      <c r="Y731" s="83" t="s">
        <v>3612</v>
      </c>
      <c r="Z731" s="122"/>
      <c r="AA731" s="48"/>
      <c r="AB731" s="49"/>
      <c r="AC731" s="48"/>
      <c r="AD731" s="49"/>
      <c r="AE731" s="48"/>
      <c r="AF731" s="49"/>
      <c r="AG731" s="48"/>
      <c r="AH731" s="49"/>
      <c r="AI731" s="48"/>
    </row>
    <row r="732" spans="1:35" ht="15">
      <c r="A732" s="63" t="s">
        <v>876</v>
      </c>
      <c r="B732" s="63" t="s">
        <v>202</v>
      </c>
      <c r="C732" s="64"/>
      <c r="D732" s="65"/>
      <c r="E732" s="66"/>
      <c r="F732" s="67"/>
      <c r="G732" s="64"/>
      <c r="H732" s="68"/>
      <c r="I732" s="69"/>
      <c r="J732" s="69"/>
      <c r="K732" s="34"/>
      <c r="L732" s="75">
        <v>732</v>
      </c>
      <c r="M732" s="75"/>
      <c r="N732" s="71"/>
      <c r="O732" s="77" t="s">
        <v>214</v>
      </c>
      <c r="P732" s="79">
        <v>43635.74633101852</v>
      </c>
      <c r="Q732" s="77" t="s">
        <v>1440</v>
      </c>
      <c r="R732" s="77"/>
      <c r="S732" s="77"/>
      <c r="T732" s="77"/>
      <c r="U732" s="79">
        <v>43635.74633101852</v>
      </c>
      <c r="V732" s="80" t="s">
        <v>2473</v>
      </c>
      <c r="W732" s="77"/>
      <c r="X732" s="77"/>
      <c r="Y732" s="83" t="s">
        <v>3613</v>
      </c>
      <c r="Z732" s="122"/>
      <c r="AA732" s="48"/>
      <c r="AB732" s="49"/>
      <c r="AC732" s="48"/>
      <c r="AD732" s="49"/>
      <c r="AE732" s="48"/>
      <c r="AF732" s="49"/>
      <c r="AG732" s="48"/>
      <c r="AH732" s="49"/>
      <c r="AI732" s="48"/>
    </row>
    <row r="733" spans="1:35" ht="15">
      <c r="A733" s="63" t="s">
        <v>876</v>
      </c>
      <c r="B733" s="63" t="s">
        <v>202</v>
      </c>
      <c r="C733" s="64"/>
      <c r="D733" s="65"/>
      <c r="E733" s="66"/>
      <c r="F733" s="67"/>
      <c r="G733" s="64"/>
      <c r="H733" s="68"/>
      <c r="I733" s="69"/>
      <c r="J733" s="69"/>
      <c r="K733" s="34"/>
      <c r="L733" s="75">
        <v>733</v>
      </c>
      <c r="M733" s="75"/>
      <c r="N733" s="71"/>
      <c r="O733" s="77" t="s">
        <v>214</v>
      </c>
      <c r="P733" s="79">
        <v>43636.01005787037</v>
      </c>
      <c r="Q733" s="77" t="s">
        <v>1441</v>
      </c>
      <c r="R733" s="77"/>
      <c r="S733" s="77"/>
      <c r="T733" s="77"/>
      <c r="U733" s="79">
        <v>43636.01005787037</v>
      </c>
      <c r="V733" s="80" t="s">
        <v>2474</v>
      </c>
      <c r="W733" s="77"/>
      <c r="X733" s="77"/>
      <c r="Y733" s="83" t="s">
        <v>3614</v>
      </c>
      <c r="Z733" s="122"/>
      <c r="AA733" s="48"/>
      <c r="AB733" s="49"/>
      <c r="AC733" s="48"/>
      <c r="AD733" s="49"/>
      <c r="AE733" s="48"/>
      <c r="AF733" s="49"/>
      <c r="AG733" s="48"/>
      <c r="AH733" s="49"/>
      <c r="AI733" s="48"/>
    </row>
    <row r="734" spans="1:35" ht="15">
      <c r="A734" s="63" t="s">
        <v>876</v>
      </c>
      <c r="B734" s="63" t="s">
        <v>202</v>
      </c>
      <c r="C734" s="64"/>
      <c r="D734" s="65"/>
      <c r="E734" s="66"/>
      <c r="F734" s="67"/>
      <c r="G734" s="64"/>
      <c r="H734" s="68"/>
      <c r="I734" s="69"/>
      <c r="J734" s="69"/>
      <c r="K734" s="34"/>
      <c r="L734" s="75">
        <v>734</v>
      </c>
      <c r="M734" s="75"/>
      <c r="N734" s="71"/>
      <c r="O734" s="77" t="s">
        <v>214</v>
      </c>
      <c r="P734" s="79">
        <v>43641.598032407404</v>
      </c>
      <c r="Q734" s="77" t="s">
        <v>1442</v>
      </c>
      <c r="R734" s="77"/>
      <c r="S734" s="77"/>
      <c r="T734" s="77"/>
      <c r="U734" s="79">
        <v>43641.598032407404</v>
      </c>
      <c r="V734" s="80" t="s">
        <v>2475</v>
      </c>
      <c r="W734" s="77"/>
      <c r="X734" s="77"/>
      <c r="Y734" s="83" t="s">
        <v>3615</v>
      </c>
      <c r="Z734" s="122"/>
      <c r="AA734" s="48"/>
      <c r="AB734" s="49"/>
      <c r="AC734" s="48"/>
      <c r="AD734" s="49"/>
      <c r="AE734" s="48"/>
      <c r="AF734" s="49"/>
      <c r="AG734" s="48"/>
      <c r="AH734" s="49"/>
      <c r="AI734" s="48"/>
    </row>
    <row r="735" spans="1:35" ht="15">
      <c r="A735" s="63" t="s">
        <v>876</v>
      </c>
      <c r="B735" s="63" t="s">
        <v>202</v>
      </c>
      <c r="C735" s="64"/>
      <c r="D735" s="65"/>
      <c r="E735" s="66"/>
      <c r="F735" s="67"/>
      <c r="G735" s="64"/>
      <c r="H735" s="68"/>
      <c r="I735" s="69"/>
      <c r="J735" s="69"/>
      <c r="K735" s="34"/>
      <c r="L735" s="75">
        <v>735</v>
      </c>
      <c r="M735" s="75"/>
      <c r="N735" s="71"/>
      <c r="O735" s="77" t="s">
        <v>214</v>
      </c>
      <c r="P735" s="79">
        <v>43641.93067129629</v>
      </c>
      <c r="Q735" s="77" t="s">
        <v>1436</v>
      </c>
      <c r="R735" s="80" t="s">
        <v>1813</v>
      </c>
      <c r="S735" s="77" t="s">
        <v>225</v>
      </c>
      <c r="T735" s="77"/>
      <c r="U735" s="79">
        <v>43641.93067129629</v>
      </c>
      <c r="V735" s="80" t="s">
        <v>2469</v>
      </c>
      <c r="W735" s="77"/>
      <c r="X735" s="77"/>
      <c r="Y735" s="83" t="s">
        <v>3609</v>
      </c>
      <c r="Z735" s="123" t="s">
        <v>3608</v>
      </c>
      <c r="AA735" s="48"/>
      <c r="AB735" s="49"/>
      <c r="AC735" s="48"/>
      <c r="AD735" s="49"/>
      <c r="AE735" s="48"/>
      <c r="AF735" s="49"/>
      <c r="AG735" s="48"/>
      <c r="AH735" s="49"/>
      <c r="AI735" s="48"/>
    </row>
    <row r="736" spans="1:35" ht="15">
      <c r="A736" s="63" t="s">
        <v>877</v>
      </c>
      <c r="B736" s="63" t="s">
        <v>202</v>
      </c>
      <c r="C736" s="64"/>
      <c r="D736" s="65"/>
      <c r="E736" s="66"/>
      <c r="F736" s="67"/>
      <c r="G736" s="64"/>
      <c r="H736" s="68"/>
      <c r="I736" s="69"/>
      <c r="J736" s="69"/>
      <c r="K736" s="34"/>
      <c r="L736" s="75">
        <v>736</v>
      </c>
      <c r="M736" s="75"/>
      <c r="N736" s="71"/>
      <c r="O736" s="77" t="s">
        <v>214</v>
      </c>
      <c r="P736" s="79">
        <v>43633.94497685185</v>
      </c>
      <c r="Q736" s="77" t="s">
        <v>1443</v>
      </c>
      <c r="R736" s="80" t="s">
        <v>1814</v>
      </c>
      <c r="S736" s="77" t="s">
        <v>225</v>
      </c>
      <c r="T736" s="77" t="s">
        <v>228</v>
      </c>
      <c r="U736" s="79">
        <v>43633.94497685185</v>
      </c>
      <c r="V736" s="80" t="s">
        <v>2476</v>
      </c>
      <c r="W736" s="77"/>
      <c r="X736" s="77"/>
      <c r="Y736" s="83" t="s">
        <v>3616</v>
      </c>
      <c r="Z736" s="122"/>
      <c r="AA736" s="48"/>
      <c r="AB736" s="49"/>
      <c r="AC736" s="48"/>
      <c r="AD736" s="49"/>
      <c r="AE736" s="48"/>
      <c r="AF736" s="49"/>
      <c r="AG736" s="48"/>
      <c r="AH736" s="49"/>
      <c r="AI736" s="48"/>
    </row>
    <row r="737" spans="1:35" ht="15">
      <c r="A737" s="63" t="s">
        <v>877</v>
      </c>
      <c r="B737" s="63" t="s">
        <v>202</v>
      </c>
      <c r="C737" s="64"/>
      <c r="D737" s="65"/>
      <c r="E737" s="66"/>
      <c r="F737" s="67"/>
      <c r="G737" s="64"/>
      <c r="H737" s="68"/>
      <c r="I737" s="69"/>
      <c r="J737" s="69"/>
      <c r="K737" s="34"/>
      <c r="L737" s="75">
        <v>737</v>
      </c>
      <c r="M737" s="75"/>
      <c r="N737" s="71"/>
      <c r="O737" s="77" t="s">
        <v>214</v>
      </c>
      <c r="P737" s="79">
        <v>43634.92260416667</v>
      </c>
      <c r="Q737" s="77" t="s">
        <v>1444</v>
      </c>
      <c r="R737" s="80" t="s">
        <v>1815</v>
      </c>
      <c r="S737" s="77" t="s">
        <v>225</v>
      </c>
      <c r="T737" s="77" t="s">
        <v>228</v>
      </c>
      <c r="U737" s="79">
        <v>43634.92260416667</v>
      </c>
      <c r="V737" s="80" t="s">
        <v>2477</v>
      </c>
      <c r="W737" s="77"/>
      <c r="X737" s="77"/>
      <c r="Y737" s="83" t="s">
        <v>3617</v>
      </c>
      <c r="Z737" s="122"/>
      <c r="AA737" s="48"/>
      <c r="AB737" s="49"/>
      <c r="AC737" s="48"/>
      <c r="AD737" s="49"/>
      <c r="AE737" s="48"/>
      <c r="AF737" s="49"/>
      <c r="AG737" s="48"/>
      <c r="AH737" s="49"/>
      <c r="AI737" s="48"/>
    </row>
    <row r="738" spans="1:35" ht="15">
      <c r="A738" s="63" t="s">
        <v>877</v>
      </c>
      <c r="B738" s="63" t="s">
        <v>202</v>
      </c>
      <c r="C738" s="64"/>
      <c r="D738" s="65"/>
      <c r="E738" s="66"/>
      <c r="F738" s="67"/>
      <c r="G738" s="64"/>
      <c r="H738" s="68"/>
      <c r="I738" s="69"/>
      <c r="J738" s="69"/>
      <c r="K738" s="34"/>
      <c r="L738" s="75">
        <v>738</v>
      </c>
      <c r="M738" s="75"/>
      <c r="N738" s="71"/>
      <c r="O738" s="77" t="s">
        <v>214</v>
      </c>
      <c r="P738" s="79">
        <v>43635.87342592593</v>
      </c>
      <c r="Q738" s="77" t="s">
        <v>1445</v>
      </c>
      <c r="R738" s="80" t="s">
        <v>1816</v>
      </c>
      <c r="S738" s="77" t="s">
        <v>225</v>
      </c>
      <c r="T738" s="77" t="s">
        <v>228</v>
      </c>
      <c r="U738" s="79">
        <v>43635.87342592593</v>
      </c>
      <c r="V738" s="80" t="s">
        <v>2478</v>
      </c>
      <c r="W738" s="77"/>
      <c r="X738" s="77"/>
      <c r="Y738" s="83" t="s">
        <v>3618</v>
      </c>
      <c r="Z738" s="122"/>
      <c r="AA738" s="48"/>
      <c r="AB738" s="49"/>
      <c r="AC738" s="48"/>
      <c r="AD738" s="49"/>
      <c r="AE738" s="48"/>
      <c r="AF738" s="49"/>
      <c r="AG738" s="48"/>
      <c r="AH738" s="49"/>
      <c r="AI738" s="48"/>
    </row>
    <row r="739" spans="1:35" ht="15">
      <c r="A739" s="63" t="s">
        <v>877</v>
      </c>
      <c r="B739" s="63" t="s">
        <v>202</v>
      </c>
      <c r="C739" s="64"/>
      <c r="D739" s="65"/>
      <c r="E739" s="66"/>
      <c r="F739" s="67"/>
      <c r="G739" s="64"/>
      <c r="H739" s="68"/>
      <c r="I739" s="69"/>
      <c r="J739" s="69"/>
      <c r="K739" s="34"/>
      <c r="L739" s="75">
        <v>739</v>
      </c>
      <c r="M739" s="75"/>
      <c r="N739" s="71"/>
      <c r="O739" s="77" t="s">
        <v>214</v>
      </c>
      <c r="P739" s="79">
        <v>43636.96481481481</v>
      </c>
      <c r="Q739" s="77" t="s">
        <v>1446</v>
      </c>
      <c r="R739" s="80" t="s">
        <v>1817</v>
      </c>
      <c r="S739" s="77" t="s">
        <v>225</v>
      </c>
      <c r="T739" s="77" t="s">
        <v>228</v>
      </c>
      <c r="U739" s="79">
        <v>43636.96481481481</v>
      </c>
      <c r="V739" s="80" t="s">
        <v>2479</v>
      </c>
      <c r="W739" s="77"/>
      <c r="X739" s="77"/>
      <c r="Y739" s="83" t="s">
        <v>3619</v>
      </c>
      <c r="Z739" s="122"/>
      <c r="AA739" s="48"/>
      <c r="AB739" s="49"/>
      <c r="AC739" s="48"/>
      <c r="AD739" s="49"/>
      <c r="AE739" s="48"/>
      <c r="AF739" s="49"/>
      <c r="AG739" s="48"/>
      <c r="AH739" s="49"/>
      <c r="AI739" s="48"/>
    </row>
    <row r="740" spans="1:35" ht="15">
      <c r="A740" s="63" t="s">
        <v>877</v>
      </c>
      <c r="B740" s="63" t="s">
        <v>202</v>
      </c>
      <c r="C740" s="64"/>
      <c r="D740" s="65"/>
      <c r="E740" s="66"/>
      <c r="F740" s="67"/>
      <c r="G740" s="64"/>
      <c r="H740" s="68"/>
      <c r="I740" s="69"/>
      <c r="J740" s="69"/>
      <c r="K740" s="34"/>
      <c r="L740" s="75">
        <v>740</v>
      </c>
      <c r="M740" s="75"/>
      <c r="N740" s="71"/>
      <c r="O740" s="77" t="s">
        <v>214</v>
      </c>
      <c r="P740" s="79">
        <v>43637.82565972222</v>
      </c>
      <c r="Q740" s="77" t="s">
        <v>1447</v>
      </c>
      <c r="R740" s="80" t="s">
        <v>1818</v>
      </c>
      <c r="S740" s="77" t="s">
        <v>225</v>
      </c>
      <c r="T740" s="77" t="s">
        <v>228</v>
      </c>
      <c r="U740" s="79">
        <v>43637.82565972222</v>
      </c>
      <c r="V740" s="80" t="s">
        <v>2480</v>
      </c>
      <c r="W740" s="77"/>
      <c r="X740" s="77"/>
      <c r="Y740" s="83" t="s">
        <v>3620</v>
      </c>
      <c r="Z740" s="122"/>
      <c r="AA740" s="48"/>
      <c r="AB740" s="49"/>
      <c r="AC740" s="48"/>
      <c r="AD740" s="49"/>
      <c r="AE740" s="48"/>
      <c r="AF740" s="49"/>
      <c r="AG740" s="48"/>
      <c r="AH740" s="49"/>
      <c r="AI740" s="48"/>
    </row>
    <row r="741" spans="1:35" ht="15">
      <c r="A741" s="63" t="s">
        <v>877</v>
      </c>
      <c r="B741" s="63" t="s">
        <v>202</v>
      </c>
      <c r="C741" s="64"/>
      <c r="D741" s="65"/>
      <c r="E741" s="66"/>
      <c r="F741" s="67"/>
      <c r="G741" s="64"/>
      <c r="H741" s="68"/>
      <c r="I741" s="69"/>
      <c r="J741" s="69"/>
      <c r="K741" s="34"/>
      <c r="L741" s="75">
        <v>741</v>
      </c>
      <c r="M741" s="75"/>
      <c r="N741" s="71"/>
      <c r="O741" s="77" t="s">
        <v>214</v>
      </c>
      <c r="P741" s="79">
        <v>43638.788773148146</v>
      </c>
      <c r="Q741" s="77" t="s">
        <v>1448</v>
      </c>
      <c r="R741" s="80" t="s">
        <v>1819</v>
      </c>
      <c r="S741" s="77" t="s">
        <v>225</v>
      </c>
      <c r="T741" s="77" t="s">
        <v>228</v>
      </c>
      <c r="U741" s="79">
        <v>43638.788773148146</v>
      </c>
      <c r="V741" s="80" t="s">
        <v>2481</v>
      </c>
      <c r="W741" s="77"/>
      <c r="X741" s="77"/>
      <c r="Y741" s="83" t="s">
        <v>3621</v>
      </c>
      <c r="Z741" s="122"/>
      <c r="AA741" s="48"/>
      <c r="AB741" s="49"/>
      <c r="AC741" s="48"/>
      <c r="AD741" s="49"/>
      <c r="AE741" s="48"/>
      <c r="AF741" s="49"/>
      <c r="AG741" s="48"/>
      <c r="AH741" s="49"/>
      <c r="AI741" s="48"/>
    </row>
    <row r="742" spans="1:35" ht="15">
      <c r="A742" s="63" t="s">
        <v>877</v>
      </c>
      <c r="B742" s="63" t="s">
        <v>202</v>
      </c>
      <c r="C742" s="64"/>
      <c r="D742" s="65"/>
      <c r="E742" s="66"/>
      <c r="F742" s="67"/>
      <c r="G742" s="64"/>
      <c r="H742" s="68"/>
      <c r="I742" s="69"/>
      <c r="J742" s="69"/>
      <c r="K742" s="34"/>
      <c r="L742" s="75">
        <v>742</v>
      </c>
      <c r="M742" s="75"/>
      <c r="N742" s="71"/>
      <c r="O742" s="77" t="s">
        <v>214</v>
      </c>
      <c r="P742" s="79">
        <v>43639.92256944445</v>
      </c>
      <c r="Q742" s="77" t="s">
        <v>1449</v>
      </c>
      <c r="R742" s="80" t="s">
        <v>1820</v>
      </c>
      <c r="S742" s="77" t="s">
        <v>225</v>
      </c>
      <c r="T742" s="77" t="s">
        <v>228</v>
      </c>
      <c r="U742" s="79">
        <v>43639.92256944445</v>
      </c>
      <c r="V742" s="80" t="s">
        <v>2482</v>
      </c>
      <c r="W742" s="77"/>
      <c r="X742" s="77"/>
      <c r="Y742" s="83" t="s">
        <v>3622</v>
      </c>
      <c r="Z742" s="122"/>
      <c r="AA742" s="48"/>
      <c r="AB742" s="49"/>
      <c r="AC742" s="48"/>
      <c r="AD742" s="49"/>
      <c r="AE742" s="48"/>
      <c r="AF742" s="49"/>
      <c r="AG742" s="48"/>
      <c r="AH742" s="49"/>
      <c r="AI742" s="48"/>
    </row>
    <row r="743" spans="1:35" ht="15">
      <c r="A743" s="63" t="s">
        <v>877</v>
      </c>
      <c r="B743" s="63" t="s">
        <v>202</v>
      </c>
      <c r="C743" s="64"/>
      <c r="D743" s="65"/>
      <c r="E743" s="66"/>
      <c r="F743" s="67"/>
      <c r="G743" s="64"/>
      <c r="H743" s="68"/>
      <c r="I743" s="69"/>
      <c r="J743" s="69"/>
      <c r="K743" s="34"/>
      <c r="L743" s="75">
        <v>743</v>
      </c>
      <c r="M743" s="75"/>
      <c r="N743" s="71"/>
      <c r="O743" s="77" t="s">
        <v>214</v>
      </c>
      <c r="P743" s="79">
        <v>43640.779965277776</v>
      </c>
      <c r="Q743" s="77" t="s">
        <v>1450</v>
      </c>
      <c r="R743" s="80" t="s">
        <v>1821</v>
      </c>
      <c r="S743" s="77" t="s">
        <v>225</v>
      </c>
      <c r="T743" s="77" t="s">
        <v>228</v>
      </c>
      <c r="U743" s="79">
        <v>43640.779965277776</v>
      </c>
      <c r="V743" s="80" t="s">
        <v>2483</v>
      </c>
      <c r="W743" s="77"/>
      <c r="X743" s="77"/>
      <c r="Y743" s="83" t="s">
        <v>3623</v>
      </c>
      <c r="Z743" s="122"/>
      <c r="AA743" s="48"/>
      <c r="AB743" s="49"/>
      <c r="AC743" s="48"/>
      <c r="AD743" s="49"/>
      <c r="AE743" s="48"/>
      <c r="AF743" s="49"/>
      <c r="AG743" s="48"/>
      <c r="AH743" s="49"/>
      <c r="AI743" s="48"/>
    </row>
    <row r="744" spans="1:35" ht="15">
      <c r="A744" s="63" t="s">
        <v>877</v>
      </c>
      <c r="B744" s="63" t="s">
        <v>202</v>
      </c>
      <c r="C744" s="64"/>
      <c r="D744" s="65"/>
      <c r="E744" s="66"/>
      <c r="F744" s="67"/>
      <c r="G744" s="64"/>
      <c r="H744" s="68"/>
      <c r="I744" s="69"/>
      <c r="J744" s="69"/>
      <c r="K744" s="34"/>
      <c r="L744" s="75">
        <v>744</v>
      </c>
      <c r="M744" s="75"/>
      <c r="N744" s="71"/>
      <c r="O744" s="77" t="s">
        <v>214</v>
      </c>
      <c r="P744" s="79">
        <v>43641.96952546296</v>
      </c>
      <c r="Q744" s="77" t="s">
        <v>1451</v>
      </c>
      <c r="R744" s="80" t="s">
        <v>1822</v>
      </c>
      <c r="S744" s="77" t="s">
        <v>225</v>
      </c>
      <c r="T744" s="77" t="s">
        <v>228</v>
      </c>
      <c r="U744" s="79">
        <v>43641.96952546296</v>
      </c>
      <c r="V744" s="80" t="s">
        <v>2484</v>
      </c>
      <c r="W744" s="77"/>
      <c r="X744" s="77"/>
      <c r="Y744" s="83" t="s">
        <v>3624</v>
      </c>
      <c r="Z744" s="122"/>
      <c r="AA744" s="48"/>
      <c r="AB744" s="49"/>
      <c r="AC744" s="48"/>
      <c r="AD744" s="49"/>
      <c r="AE744" s="48"/>
      <c r="AF744" s="49"/>
      <c r="AG744" s="48"/>
      <c r="AH744" s="49"/>
      <c r="AI744" s="48"/>
    </row>
    <row r="745" spans="1:35" ht="15">
      <c r="A745" s="63" t="s">
        <v>878</v>
      </c>
      <c r="B745" s="63" t="s">
        <v>912</v>
      </c>
      <c r="C745" s="64"/>
      <c r="D745" s="65"/>
      <c r="E745" s="66"/>
      <c r="F745" s="67"/>
      <c r="G745" s="64"/>
      <c r="H745" s="68"/>
      <c r="I745" s="69"/>
      <c r="J745" s="69"/>
      <c r="K745" s="34"/>
      <c r="L745" s="75">
        <v>745</v>
      </c>
      <c r="M745" s="75"/>
      <c r="N745" s="71"/>
      <c r="O745" s="77" t="s">
        <v>214</v>
      </c>
      <c r="P745" s="79">
        <v>43635.06652777778</v>
      </c>
      <c r="Q745" s="77" t="s">
        <v>1452</v>
      </c>
      <c r="R745" s="77"/>
      <c r="S745" s="77"/>
      <c r="T745" s="77"/>
      <c r="U745" s="79">
        <v>43635.06652777778</v>
      </c>
      <c r="V745" s="80" t="s">
        <v>2485</v>
      </c>
      <c r="W745" s="77"/>
      <c r="X745" s="77"/>
      <c r="Y745" s="83" t="s">
        <v>3625</v>
      </c>
      <c r="Z745" s="122"/>
      <c r="AA745" s="48"/>
      <c r="AB745" s="49"/>
      <c r="AC745" s="48"/>
      <c r="AD745" s="49"/>
      <c r="AE745" s="48"/>
      <c r="AF745" s="49"/>
      <c r="AG745" s="48"/>
      <c r="AH745" s="49"/>
      <c r="AI745" s="48"/>
    </row>
    <row r="746" spans="1:35" ht="15">
      <c r="A746" s="63" t="s">
        <v>878</v>
      </c>
      <c r="B746" s="63" t="s">
        <v>912</v>
      </c>
      <c r="C746" s="64"/>
      <c r="D746" s="65"/>
      <c r="E746" s="66"/>
      <c r="F746" s="67"/>
      <c r="G746" s="64"/>
      <c r="H746" s="68"/>
      <c r="I746" s="69"/>
      <c r="J746" s="69"/>
      <c r="K746" s="34"/>
      <c r="L746" s="75">
        <v>746</v>
      </c>
      <c r="M746" s="75"/>
      <c r="N746" s="71"/>
      <c r="O746" s="77" t="s">
        <v>214</v>
      </c>
      <c r="P746" s="79">
        <v>43641.975636574076</v>
      </c>
      <c r="Q746" s="77" t="s">
        <v>1453</v>
      </c>
      <c r="R746" s="77"/>
      <c r="S746" s="77"/>
      <c r="T746" s="77"/>
      <c r="U746" s="79">
        <v>43641.975636574076</v>
      </c>
      <c r="V746" s="80" t="s">
        <v>2486</v>
      </c>
      <c r="W746" s="77"/>
      <c r="X746" s="77"/>
      <c r="Y746" s="83" t="s">
        <v>3626</v>
      </c>
      <c r="Z746" s="122"/>
      <c r="AA746" s="48"/>
      <c r="AB746" s="49"/>
      <c r="AC746" s="48"/>
      <c r="AD746" s="49"/>
      <c r="AE746" s="48"/>
      <c r="AF746" s="49"/>
      <c r="AG746" s="48"/>
      <c r="AH746" s="49"/>
      <c r="AI746" s="48"/>
    </row>
    <row r="747" spans="1:35" ht="15">
      <c r="A747" s="63" t="s">
        <v>879</v>
      </c>
      <c r="B747" s="63" t="s">
        <v>202</v>
      </c>
      <c r="C747" s="64"/>
      <c r="D747" s="65"/>
      <c r="E747" s="66"/>
      <c r="F747" s="67"/>
      <c r="G747" s="64"/>
      <c r="H747" s="68"/>
      <c r="I747" s="69"/>
      <c r="J747" s="69"/>
      <c r="K747" s="34"/>
      <c r="L747" s="75">
        <v>747</v>
      </c>
      <c r="M747" s="75"/>
      <c r="N747" s="71"/>
      <c r="O747" s="77" t="s">
        <v>214</v>
      </c>
      <c r="P747" s="79">
        <v>43633.54429398148</v>
      </c>
      <c r="Q747" s="77" t="s">
        <v>996</v>
      </c>
      <c r="R747" s="77"/>
      <c r="S747" s="77"/>
      <c r="T747" s="77"/>
      <c r="U747" s="79">
        <v>43633.54429398148</v>
      </c>
      <c r="V747" s="80" t="s">
        <v>2487</v>
      </c>
      <c r="W747" s="77"/>
      <c r="X747" s="77"/>
      <c r="Y747" s="83" t="s">
        <v>3627</v>
      </c>
      <c r="Z747" s="122"/>
      <c r="AA747" s="48"/>
      <c r="AB747" s="49"/>
      <c r="AC747" s="48"/>
      <c r="AD747" s="49"/>
      <c r="AE747" s="48"/>
      <c r="AF747" s="49"/>
      <c r="AG747" s="48"/>
      <c r="AH747" s="49"/>
      <c r="AI747" s="48"/>
    </row>
    <row r="748" spans="1:35" ht="15">
      <c r="A748" s="63" t="s">
        <v>879</v>
      </c>
      <c r="B748" s="63" t="s">
        <v>202</v>
      </c>
      <c r="C748" s="64"/>
      <c r="D748" s="65"/>
      <c r="E748" s="66"/>
      <c r="F748" s="67"/>
      <c r="G748" s="64"/>
      <c r="H748" s="68"/>
      <c r="I748" s="69"/>
      <c r="J748" s="69"/>
      <c r="K748" s="34"/>
      <c r="L748" s="75">
        <v>748</v>
      </c>
      <c r="M748" s="75"/>
      <c r="N748" s="71"/>
      <c r="O748" s="77" t="s">
        <v>214</v>
      </c>
      <c r="P748" s="79">
        <v>43634.54667824074</v>
      </c>
      <c r="Q748" s="77" t="s">
        <v>996</v>
      </c>
      <c r="R748" s="77"/>
      <c r="S748" s="77"/>
      <c r="T748" s="77"/>
      <c r="U748" s="79">
        <v>43634.54667824074</v>
      </c>
      <c r="V748" s="80" t="s">
        <v>2488</v>
      </c>
      <c r="W748" s="77"/>
      <c r="X748" s="77"/>
      <c r="Y748" s="83" t="s">
        <v>3628</v>
      </c>
      <c r="Z748" s="122"/>
      <c r="AA748" s="48"/>
      <c r="AB748" s="49"/>
      <c r="AC748" s="48"/>
      <c r="AD748" s="49"/>
      <c r="AE748" s="48"/>
      <c r="AF748" s="49"/>
      <c r="AG748" s="48"/>
      <c r="AH748" s="49"/>
      <c r="AI748" s="48"/>
    </row>
    <row r="749" spans="1:35" ht="15">
      <c r="A749" s="63" t="s">
        <v>879</v>
      </c>
      <c r="B749" s="63" t="s">
        <v>202</v>
      </c>
      <c r="C749" s="64"/>
      <c r="D749" s="65"/>
      <c r="E749" s="66"/>
      <c r="F749" s="67"/>
      <c r="G749" s="64"/>
      <c r="H749" s="68"/>
      <c r="I749" s="69"/>
      <c r="J749" s="69"/>
      <c r="K749" s="34"/>
      <c r="L749" s="75">
        <v>749</v>
      </c>
      <c r="M749" s="75"/>
      <c r="N749" s="71"/>
      <c r="O749" s="77" t="s">
        <v>214</v>
      </c>
      <c r="P749" s="79">
        <v>43635.39739583333</v>
      </c>
      <c r="Q749" s="77" t="s">
        <v>996</v>
      </c>
      <c r="R749" s="77"/>
      <c r="S749" s="77"/>
      <c r="T749" s="77"/>
      <c r="U749" s="79">
        <v>43635.39739583333</v>
      </c>
      <c r="V749" s="80" t="s">
        <v>2489</v>
      </c>
      <c r="W749" s="77"/>
      <c r="X749" s="77"/>
      <c r="Y749" s="83" t="s">
        <v>3629</v>
      </c>
      <c r="Z749" s="122"/>
      <c r="AA749" s="48"/>
      <c r="AB749" s="49"/>
      <c r="AC749" s="48"/>
      <c r="AD749" s="49"/>
      <c r="AE749" s="48"/>
      <c r="AF749" s="49"/>
      <c r="AG749" s="48"/>
      <c r="AH749" s="49"/>
      <c r="AI749" s="48"/>
    </row>
    <row r="750" spans="1:35" ht="15">
      <c r="A750" s="63" t="s">
        <v>879</v>
      </c>
      <c r="B750" s="63" t="s">
        <v>202</v>
      </c>
      <c r="C750" s="64"/>
      <c r="D750" s="65"/>
      <c r="E750" s="66"/>
      <c r="F750" s="67"/>
      <c r="G750" s="64"/>
      <c r="H750" s="68"/>
      <c r="I750" s="69"/>
      <c r="J750" s="69"/>
      <c r="K750" s="34"/>
      <c r="L750" s="75">
        <v>750</v>
      </c>
      <c r="M750" s="75"/>
      <c r="N750" s="71"/>
      <c r="O750" s="77" t="s">
        <v>214</v>
      </c>
      <c r="P750" s="79">
        <v>43637.561435185184</v>
      </c>
      <c r="Q750" s="77" t="s">
        <v>996</v>
      </c>
      <c r="R750" s="77"/>
      <c r="S750" s="77"/>
      <c r="T750" s="77"/>
      <c r="U750" s="79">
        <v>43637.561435185184</v>
      </c>
      <c r="V750" s="80" t="s">
        <v>2490</v>
      </c>
      <c r="W750" s="77"/>
      <c r="X750" s="77"/>
      <c r="Y750" s="83" t="s">
        <v>3630</v>
      </c>
      <c r="Z750" s="122"/>
      <c r="AA750" s="48"/>
      <c r="AB750" s="49"/>
      <c r="AC750" s="48"/>
      <c r="AD750" s="49"/>
      <c r="AE750" s="48"/>
      <c r="AF750" s="49"/>
      <c r="AG750" s="48"/>
      <c r="AH750" s="49"/>
      <c r="AI750" s="48"/>
    </row>
    <row r="751" spans="1:35" ht="15">
      <c r="A751" s="63" t="s">
        <v>879</v>
      </c>
      <c r="B751" s="63" t="s">
        <v>202</v>
      </c>
      <c r="C751" s="64"/>
      <c r="D751" s="65"/>
      <c r="E751" s="66"/>
      <c r="F751" s="67"/>
      <c r="G751" s="64"/>
      <c r="H751" s="68"/>
      <c r="I751" s="69"/>
      <c r="J751" s="69"/>
      <c r="K751" s="34"/>
      <c r="L751" s="75">
        <v>751</v>
      </c>
      <c r="M751" s="75"/>
      <c r="N751" s="71"/>
      <c r="O751" s="77" t="s">
        <v>214</v>
      </c>
      <c r="P751" s="79">
        <v>43638.47141203703</v>
      </c>
      <c r="Q751" s="77" t="s">
        <v>996</v>
      </c>
      <c r="R751" s="77"/>
      <c r="S751" s="77"/>
      <c r="T751" s="77"/>
      <c r="U751" s="79">
        <v>43638.47141203703</v>
      </c>
      <c r="V751" s="80" t="s">
        <v>2491</v>
      </c>
      <c r="W751" s="77"/>
      <c r="X751" s="77"/>
      <c r="Y751" s="83" t="s">
        <v>3631</v>
      </c>
      <c r="Z751" s="122"/>
      <c r="AA751" s="48"/>
      <c r="AB751" s="49"/>
      <c r="AC751" s="48"/>
      <c r="AD751" s="49"/>
      <c r="AE751" s="48"/>
      <c r="AF751" s="49"/>
      <c r="AG751" s="48"/>
      <c r="AH751" s="49"/>
      <c r="AI751" s="48"/>
    </row>
    <row r="752" spans="1:35" ht="15">
      <c r="A752" s="63" t="s">
        <v>879</v>
      </c>
      <c r="B752" s="63" t="s">
        <v>202</v>
      </c>
      <c r="C752" s="64"/>
      <c r="D752" s="65"/>
      <c r="E752" s="66"/>
      <c r="F752" s="67"/>
      <c r="G752" s="64"/>
      <c r="H752" s="68"/>
      <c r="I752" s="69"/>
      <c r="J752" s="69"/>
      <c r="K752" s="34"/>
      <c r="L752" s="75">
        <v>752</v>
      </c>
      <c r="M752" s="75"/>
      <c r="N752" s="71"/>
      <c r="O752" s="77" t="s">
        <v>214</v>
      </c>
      <c r="P752" s="79">
        <v>43639.07436342593</v>
      </c>
      <c r="Q752" s="77" t="s">
        <v>996</v>
      </c>
      <c r="R752" s="77"/>
      <c r="S752" s="77"/>
      <c r="T752" s="77"/>
      <c r="U752" s="79">
        <v>43639.07436342593</v>
      </c>
      <c r="V752" s="80" t="s">
        <v>2492</v>
      </c>
      <c r="W752" s="77"/>
      <c r="X752" s="77"/>
      <c r="Y752" s="83" t="s">
        <v>3632</v>
      </c>
      <c r="Z752" s="122"/>
      <c r="AA752" s="48"/>
      <c r="AB752" s="49"/>
      <c r="AC752" s="48"/>
      <c r="AD752" s="49"/>
      <c r="AE752" s="48"/>
      <c r="AF752" s="49"/>
      <c r="AG752" s="48"/>
      <c r="AH752" s="49"/>
      <c r="AI752" s="48"/>
    </row>
    <row r="753" spans="1:35" ht="15">
      <c r="A753" s="63" t="s">
        <v>879</v>
      </c>
      <c r="B753" s="63" t="s">
        <v>202</v>
      </c>
      <c r="C753" s="64"/>
      <c r="D753" s="65"/>
      <c r="E753" s="66"/>
      <c r="F753" s="67"/>
      <c r="G753" s="64"/>
      <c r="H753" s="68"/>
      <c r="I753" s="69"/>
      <c r="J753" s="69"/>
      <c r="K753" s="34"/>
      <c r="L753" s="75">
        <v>753</v>
      </c>
      <c r="M753" s="75"/>
      <c r="N753" s="71"/>
      <c r="O753" s="77" t="s">
        <v>214</v>
      </c>
      <c r="P753" s="79">
        <v>43639.206875</v>
      </c>
      <c r="Q753" s="77" t="s">
        <v>1031</v>
      </c>
      <c r="R753" s="77"/>
      <c r="S753" s="77"/>
      <c r="T753" s="77"/>
      <c r="U753" s="79">
        <v>43639.206875</v>
      </c>
      <c r="V753" s="80" t="s">
        <v>2493</v>
      </c>
      <c r="W753" s="77"/>
      <c r="X753" s="77"/>
      <c r="Y753" s="83" t="s">
        <v>3633</v>
      </c>
      <c r="Z753" s="122"/>
      <c r="AA753" s="48"/>
      <c r="AB753" s="49"/>
      <c r="AC753" s="48"/>
      <c r="AD753" s="49"/>
      <c r="AE753" s="48"/>
      <c r="AF753" s="49"/>
      <c r="AG753" s="48"/>
      <c r="AH753" s="49"/>
      <c r="AI753" s="48"/>
    </row>
    <row r="754" spans="1:35" ht="15">
      <c r="A754" s="63" t="s">
        <v>879</v>
      </c>
      <c r="B754" s="63" t="s">
        <v>202</v>
      </c>
      <c r="C754" s="64"/>
      <c r="D754" s="65"/>
      <c r="E754" s="66"/>
      <c r="F754" s="67"/>
      <c r="G754" s="64"/>
      <c r="H754" s="68"/>
      <c r="I754" s="69"/>
      <c r="J754" s="69"/>
      <c r="K754" s="34"/>
      <c r="L754" s="75">
        <v>754</v>
      </c>
      <c r="M754" s="75"/>
      <c r="N754" s="71"/>
      <c r="O754" s="77" t="s">
        <v>214</v>
      </c>
      <c r="P754" s="79">
        <v>43639.66751157407</v>
      </c>
      <c r="Q754" s="77" t="s">
        <v>996</v>
      </c>
      <c r="R754" s="77"/>
      <c r="S754" s="77"/>
      <c r="T754" s="77"/>
      <c r="U754" s="79">
        <v>43639.66751157407</v>
      </c>
      <c r="V754" s="80" t="s">
        <v>2494</v>
      </c>
      <c r="W754" s="77"/>
      <c r="X754" s="77"/>
      <c r="Y754" s="83" t="s">
        <v>3634</v>
      </c>
      <c r="Z754" s="122"/>
      <c r="AA754" s="48"/>
      <c r="AB754" s="49"/>
      <c r="AC754" s="48"/>
      <c r="AD754" s="49"/>
      <c r="AE754" s="48"/>
      <c r="AF754" s="49"/>
      <c r="AG754" s="48"/>
      <c r="AH754" s="49"/>
      <c r="AI754" s="48"/>
    </row>
    <row r="755" spans="1:35" ht="15">
      <c r="A755" s="63" t="s">
        <v>879</v>
      </c>
      <c r="B755" s="63" t="s">
        <v>202</v>
      </c>
      <c r="C755" s="64"/>
      <c r="D755" s="65"/>
      <c r="E755" s="66"/>
      <c r="F755" s="67"/>
      <c r="G755" s="64"/>
      <c r="H755" s="68"/>
      <c r="I755" s="69"/>
      <c r="J755" s="69"/>
      <c r="K755" s="34"/>
      <c r="L755" s="75">
        <v>755</v>
      </c>
      <c r="M755" s="75"/>
      <c r="N755" s="71"/>
      <c r="O755" s="77" t="s">
        <v>214</v>
      </c>
      <c r="P755" s="79">
        <v>43640.634375</v>
      </c>
      <c r="Q755" s="77" t="s">
        <v>996</v>
      </c>
      <c r="R755" s="77"/>
      <c r="S755" s="77"/>
      <c r="T755" s="77"/>
      <c r="U755" s="79">
        <v>43640.634375</v>
      </c>
      <c r="V755" s="80" t="s">
        <v>2495</v>
      </c>
      <c r="W755" s="77"/>
      <c r="X755" s="77"/>
      <c r="Y755" s="83" t="s">
        <v>3635</v>
      </c>
      <c r="Z755" s="122"/>
      <c r="AA755" s="48"/>
      <c r="AB755" s="49"/>
      <c r="AC755" s="48"/>
      <c r="AD755" s="49"/>
      <c r="AE755" s="48"/>
      <c r="AF755" s="49"/>
      <c r="AG755" s="48"/>
      <c r="AH755" s="49"/>
      <c r="AI755" s="48"/>
    </row>
    <row r="756" spans="1:35" ht="15">
      <c r="A756" s="63" t="s">
        <v>879</v>
      </c>
      <c r="B756" s="63" t="s">
        <v>202</v>
      </c>
      <c r="C756" s="64"/>
      <c r="D756" s="65"/>
      <c r="E756" s="66"/>
      <c r="F756" s="67"/>
      <c r="G756" s="64"/>
      <c r="H756" s="68"/>
      <c r="I756" s="69"/>
      <c r="J756" s="69"/>
      <c r="K756" s="34"/>
      <c r="L756" s="75">
        <v>756</v>
      </c>
      <c r="M756" s="75"/>
      <c r="N756" s="71"/>
      <c r="O756" s="77" t="s">
        <v>214</v>
      </c>
      <c r="P756" s="79">
        <v>43641.157858796294</v>
      </c>
      <c r="Q756" s="77" t="s">
        <v>996</v>
      </c>
      <c r="R756" s="77"/>
      <c r="S756" s="77"/>
      <c r="T756" s="77"/>
      <c r="U756" s="79">
        <v>43641.157858796294</v>
      </c>
      <c r="V756" s="80" t="s">
        <v>2496</v>
      </c>
      <c r="W756" s="77"/>
      <c r="X756" s="77"/>
      <c r="Y756" s="83" t="s">
        <v>3636</v>
      </c>
      <c r="Z756" s="122"/>
      <c r="AA756" s="48"/>
      <c r="AB756" s="49"/>
      <c r="AC756" s="48"/>
      <c r="AD756" s="49"/>
      <c r="AE756" s="48"/>
      <c r="AF756" s="49"/>
      <c r="AG756" s="48"/>
      <c r="AH756" s="49"/>
      <c r="AI756" s="48"/>
    </row>
    <row r="757" spans="1:35" ht="15">
      <c r="A757" s="63" t="s">
        <v>879</v>
      </c>
      <c r="B757" s="63" t="s">
        <v>202</v>
      </c>
      <c r="C757" s="64"/>
      <c r="D757" s="65"/>
      <c r="E757" s="66"/>
      <c r="F757" s="67"/>
      <c r="G757" s="64"/>
      <c r="H757" s="68"/>
      <c r="I757" s="69"/>
      <c r="J757" s="69"/>
      <c r="K757" s="34"/>
      <c r="L757" s="75">
        <v>757</v>
      </c>
      <c r="M757" s="75"/>
      <c r="N757" s="71"/>
      <c r="O757" s="77" t="s">
        <v>214</v>
      </c>
      <c r="P757" s="79">
        <v>43641.98857638889</v>
      </c>
      <c r="Q757" s="77" t="s">
        <v>996</v>
      </c>
      <c r="R757" s="77"/>
      <c r="S757" s="77"/>
      <c r="T757" s="77"/>
      <c r="U757" s="79">
        <v>43641.98857638889</v>
      </c>
      <c r="V757" s="80" t="s">
        <v>2497</v>
      </c>
      <c r="W757" s="77"/>
      <c r="X757" s="77"/>
      <c r="Y757" s="83" t="s">
        <v>3637</v>
      </c>
      <c r="Z757" s="122"/>
      <c r="AA757" s="48"/>
      <c r="AB757" s="49"/>
      <c r="AC757" s="48"/>
      <c r="AD757" s="49"/>
      <c r="AE757" s="48"/>
      <c r="AF757" s="49"/>
      <c r="AG757" s="48"/>
      <c r="AH757" s="49"/>
      <c r="AI757" s="48"/>
    </row>
    <row r="758" spans="1:35" ht="15">
      <c r="A758" s="63" t="s">
        <v>880</v>
      </c>
      <c r="B758" s="63" t="s">
        <v>202</v>
      </c>
      <c r="C758" s="64"/>
      <c r="D758" s="65"/>
      <c r="E758" s="66"/>
      <c r="F758" s="67"/>
      <c r="G758" s="64"/>
      <c r="H758" s="68"/>
      <c r="I758" s="69"/>
      <c r="J758" s="69"/>
      <c r="K758" s="34"/>
      <c r="L758" s="75">
        <v>758</v>
      </c>
      <c r="M758" s="75"/>
      <c r="N758" s="71"/>
      <c r="O758" s="77" t="s">
        <v>214</v>
      </c>
      <c r="P758" s="79">
        <v>43633.480092592596</v>
      </c>
      <c r="Q758" s="77" t="s">
        <v>1454</v>
      </c>
      <c r="R758" s="77"/>
      <c r="S758" s="77"/>
      <c r="T758" s="77"/>
      <c r="U758" s="79">
        <v>43633.480092592596</v>
      </c>
      <c r="V758" s="80" t="s">
        <v>2498</v>
      </c>
      <c r="W758" s="77"/>
      <c r="X758" s="77"/>
      <c r="Y758" s="83" t="s">
        <v>3638</v>
      </c>
      <c r="Z758" s="122"/>
      <c r="AA758" s="48"/>
      <c r="AB758" s="49"/>
      <c r="AC758" s="48"/>
      <c r="AD758" s="49"/>
      <c r="AE758" s="48"/>
      <c r="AF758" s="49"/>
      <c r="AG758" s="48"/>
      <c r="AH758" s="49"/>
      <c r="AI758" s="48"/>
    </row>
    <row r="759" spans="1:35" ht="15">
      <c r="A759" s="63" t="s">
        <v>880</v>
      </c>
      <c r="B759" s="63" t="s">
        <v>202</v>
      </c>
      <c r="C759" s="64"/>
      <c r="D759" s="65"/>
      <c r="E759" s="66"/>
      <c r="F759" s="67"/>
      <c r="G759" s="64"/>
      <c r="H759" s="68"/>
      <c r="I759" s="69"/>
      <c r="J759" s="69"/>
      <c r="K759" s="34"/>
      <c r="L759" s="75">
        <v>759</v>
      </c>
      <c r="M759" s="75"/>
      <c r="N759" s="71"/>
      <c r="O759" s="77" t="s">
        <v>214</v>
      </c>
      <c r="P759" s="79">
        <v>43634.46837962963</v>
      </c>
      <c r="Q759" s="77" t="s">
        <v>1455</v>
      </c>
      <c r="R759" s="77"/>
      <c r="S759" s="77"/>
      <c r="T759" s="77"/>
      <c r="U759" s="79">
        <v>43634.46837962963</v>
      </c>
      <c r="V759" s="80" t="s">
        <v>2499</v>
      </c>
      <c r="W759" s="77"/>
      <c r="X759" s="77"/>
      <c r="Y759" s="83" t="s">
        <v>3639</v>
      </c>
      <c r="Z759" s="122"/>
      <c r="AA759" s="48"/>
      <c r="AB759" s="49"/>
      <c r="AC759" s="48"/>
      <c r="AD759" s="49"/>
      <c r="AE759" s="48"/>
      <c r="AF759" s="49"/>
      <c r="AG759" s="48"/>
      <c r="AH759" s="49"/>
      <c r="AI759" s="48"/>
    </row>
    <row r="760" spans="1:35" ht="15">
      <c r="A760" s="63" t="s">
        <v>880</v>
      </c>
      <c r="B760" s="63" t="s">
        <v>202</v>
      </c>
      <c r="C760" s="64"/>
      <c r="D760" s="65"/>
      <c r="E760" s="66"/>
      <c r="F760" s="67"/>
      <c r="G760" s="64"/>
      <c r="H760" s="68"/>
      <c r="I760" s="69"/>
      <c r="J760" s="69"/>
      <c r="K760" s="34"/>
      <c r="L760" s="75">
        <v>760</v>
      </c>
      <c r="M760" s="75"/>
      <c r="N760" s="71"/>
      <c r="O760" s="77" t="s">
        <v>214</v>
      </c>
      <c r="P760" s="79">
        <v>43634.46839120371</v>
      </c>
      <c r="Q760" s="77" t="s">
        <v>1397</v>
      </c>
      <c r="R760" s="77"/>
      <c r="S760" s="77"/>
      <c r="T760" s="77"/>
      <c r="U760" s="79">
        <v>43634.46839120371</v>
      </c>
      <c r="V760" s="80" t="s">
        <v>2500</v>
      </c>
      <c r="W760" s="77"/>
      <c r="X760" s="77"/>
      <c r="Y760" s="83" t="s">
        <v>3640</v>
      </c>
      <c r="Z760" s="122"/>
      <c r="AA760" s="48"/>
      <c r="AB760" s="49"/>
      <c r="AC760" s="48"/>
      <c r="AD760" s="49"/>
      <c r="AE760" s="48"/>
      <c r="AF760" s="49"/>
      <c r="AG760" s="48"/>
      <c r="AH760" s="49"/>
      <c r="AI760" s="48"/>
    </row>
    <row r="761" spans="1:35" ht="15">
      <c r="A761" s="63" t="s">
        <v>880</v>
      </c>
      <c r="B761" s="63" t="s">
        <v>202</v>
      </c>
      <c r="C761" s="64"/>
      <c r="D761" s="65"/>
      <c r="E761" s="66"/>
      <c r="F761" s="67"/>
      <c r="G761" s="64"/>
      <c r="H761" s="68"/>
      <c r="I761" s="69"/>
      <c r="J761" s="69"/>
      <c r="K761" s="34"/>
      <c r="L761" s="75">
        <v>761</v>
      </c>
      <c r="M761" s="75"/>
      <c r="N761" s="71"/>
      <c r="O761" s="77" t="s">
        <v>214</v>
      </c>
      <c r="P761" s="79">
        <v>43635.01427083334</v>
      </c>
      <c r="Q761" s="77" t="s">
        <v>1456</v>
      </c>
      <c r="R761" s="77"/>
      <c r="S761" s="77"/>
      <c r="T761" s="77"/>
      <c r="U761" s="79">
        <v>43635.01427083334</v>
      </c>
      <c r="V761" s="80" t="s">
        <v>2501</v>
      </c>
      <c r="W761" s="77"/>
      <c r="X761" s="77"/>
      <c r="Y761" s="83" t="s">
        <v>3641</v>
      </c>
      <c r="Z761" s="122"/>
      <c r="AA761" s="48"/>
      <c r="AB761" s="49"/>
      <c r="AC761" s="48"/>
      <c r="AD761" s="49"/>
      <c r="AE761" s="48"/>
      <c r="AF761" s="49"/>
      <c r="AG761" s="48"/>
      <c r="AH761" s="49"/>
      <c r="AI761" s="48"/>
    </row>
    <row r="762" spans="1:35" ht="15">
      <c r="A762" s="63" t="s">
        <v>880</v>
      </c>
      <c r="B762" s="63" t="s">
        <v>202</v>
      </c>
      <c r="C762" s="64"/>
      <c r="D762" s="65"/>
      <c r="E762" s="66"/>
      <c r="F762" s="67"/>
      <c r="G762" s="64"/>
      <c r="H762" s="68"/>
      <c r="I762" s="69"/>
      <c r="J762" s="69"/>
      <c r="K762" s="34"/>
      <c r="L762" s="75">
        <v>762</v>
      </c>
      <c r="M762" s="75"/>
      <c r="N762" s="71"/>
      <c r="O762" s="77" t="s">
        <v>214</v>
      </c>
      <c r="P762" s="79">
        <v>43635.89597222222</v>
      </c>
      <c r="Q762" s="77" t="s">
        <v>1457</v>
      </c>
      <c r="R762" s="77"/>
      <c r="S762" s="77"/>
      <c r="T762" s="77"/>
      <c r="U762" s="79">
        <v>43635.89597222222</v>
      </c>
      <c r="V762" s="80" t="s">
        <v>2502</v>
      </c>
      <c r="W762" s="77"/>
      <c r="X762" s="77"/>
      <c r="Y762" s="83" t="s">
        <v>3642</v>
      </c>
      <c r="Z762" s="122"/>
      <c r="AA762" s="48"/>
      <c r="AB762" s="49"/>
      <c r="AC762" s="48"/>
      <c r="AD762" s="49"/>
      <c r="AE762" s="48"/>
      <c r="AF762" s="49"/>
      <c r="AG762" s="48"/>
      <c r="AH762" s="49"/>
      <c r="AI762" s="48"/>
    </row>
    <row r="763" spans="1:35" ht="15">
      <c r="A763" s="63" t="s">
        <v>880</v>
      </c>
      <c r="B763" s="63" t="s">
        <v>202</v>
      </c>
      <c r="C763" s="64"/>
      <c r="D763" s="65"/>
      <c r="E763" s="66"/>
      <c r="F763" s="67"/>
      <c r="G763" s="64"/>
      <c r="H763" s="68"/>
      <c r="I763" s="69"/>
      <c r="J763" s="69"/>
      <c r="K763" s="34"/>
      <c r="L763" s="75">
        <v>763</v>
      </c>
      <c r="M763" s="75"/>
      <c r="N763" s="71"/>
      <c r="O763" s="77" t="s">
        <v>214</v>
      </c>
      <c r="P763" s="79">
        <v>43636.01520833333</v>
      </c>
      <c r="Q763" s="77" t="s">
        <v>1458</v>
      </c>
      <c r="R763" s="77"/>
      <c r="S763" s="77"/>
      <c r="T763" s="77"/>
      <c r="U763" s="79">
        <v>43636.01520833333</v>
      </c>
      <c r="V763" s="80" t="s">
        <v>2503</v>
      </c>
      <c r="W763" s="77"/>
      <c r="X763" s="77"/>
      <c r="Y763" s="83" t="s">
        <v>3643</v>
      </c>
      <c r="Z763" s="122"/>
      <c r="AA763" s="48"/>
      <c r="AB763" s="49"/>
      <c r="AC763" s="48"/>
      <c r="AD763" s="49"/>
      <c r="AE763" s="48"/>
      <c r="AF763" s="49"/>
      <c r="AG763" s="48"/>
      <c r="AH763" s="49"/>
      <c r="AI763" s="48"/>
    </row>
    <row r="764" spans="1:35" ht="15">
      <c r="A764" s="63" t="s">
        <v>880</v>
      </c>
      <c r="B764" s="63" t="s">
        <v>202</v>
      </c>
      <c r="C764" s="64"/>
      <c r="D764" s="65"/>
      <c r="E764" s="66"/>
      <c r="F764" s="67"/>
      <c r="G764" s="64"/>
      <c r="H764" s="68"/>
      <c r="I764" s="69"/>
      <c r="J764" s="69"/>
      <c r="K764" s="34"/>
      <c r="L764" s="75">
        <v>764</v>
      </c>
      <c r="M764" s="75"/>
      <c r="N764" s="71"/>
      <c r="O764" s="77" t="s">
        <v>214</v>
      </c>
      <c r="P764" s="79">
        <v>43636.4696875</v>
      </c>
      <c r="Q764" s="77" t="s">
        <v>1459</v>
      </c>
      <c r="R764" s="77"/>
      <c r="S764" s="77"/>
      <c r="T764" s="77"/>
      <c r="U764" s="79">
        <v>43636.4696875</v>
      </c>
      <c r="V764" s="80" t="s">
        <v>2504</v>
      </c>
      <c r="W764" s="77"/>
      <c r="X764" s="77"/>
      <c r="Y764" s="83" t="s">
        <v>3644</v>
      </c>
      <c r="Z764" s="122"/>
      <c r="AA764" s="48"/>
      <c r="AB764" s="49"/>
      <c r="AC764" s="48"/>
      <c r="AD764" s="49"/>
      <c r="AE764" s="48"/>
      <c r="AF764" s="49"/>
      <c r="AG764" s="48"/>
      <c r="AH764" s="49"/>
      <c r="AI764" s="48"/>
    </row>
    <row r="765" spans="1:35" ht="15">
      <c r="A765" s="63" t="s">
        <v>880</v>
      </c>
      <c r="B765" s="63" t="s">
        <v>202</v>
      </c>
      <c r="C765" s="64"/>
      <c r="D765" s="65"/>
      <c r="E765" s="66"/>
      <c r="F765" s="67"/>
      <c r="G765" s="64"/>
      <c r="H765" s="68"/>
      <c r="I765" s="69"/>
      <c r="J765" s="69"/>
      <c r="K765" s="34"/>
      <c r="L765" s="75">
        <v>765</v>
      </c>
      <c r="M765" s="75"/>
      <c r="N765" s="71"/>
      <c r="O765" s="77" t="s">
        <v>214</v>
      </c>
      <c r="P765" s="79">
        <v>43636.99417824074</v>
      </c>
      <c r="Q765" s="77" t="s">
        <v>1458</v>
      </c>
      <c r="R765" s="77"/>
      <c r="S765" s="77"/>
      <c r="T765" s="77"/>
      <c r="U765" s="79">
        <v>43636.99417824074</v>
      </c>
      <c r="V765" s="80" t="s">
        <v>2505</v>
      </c>
      <c r="W765" s="77"/>
      <c r="X765" s="77"/>
      <c r="Y765" s="83" t="s">
        <v>3645</v>
      </c>
      <c r="Z765" s="122"/>
      <c r="AA765" s="48"/>
      <c r="AB765" s="49"/>
      <c r="AC765" s="48"/>
      <c r="AD765" s="49"/>
      <c r="AE765" s="48"/>
      <c r="AF765" s="49"/>
      <c r="AG765" s="48"/>
      <c r="AH765" s="49"/>
      <c r="AI765" s="48"/>
    </row>
    <row r="766" spans="1:35" ht="15">
      <c r="A766" s="63" t="s">
        <v>880</v>
      </c>
      <c r="B766" s="63" t="s">
        <v>202</v>
      </c>
      <c r="C766" s="64"/>
      <c r="D766" s="65"/>
      <c r="E766" s="66"/>
      <c r="F766" s="67"/>
      <c r="G766" s="64"/>
      <c r="H766" s="68"/>
      <c r="I766" s="69"/>
      <c r="J766" s="69"/>
      <c r="K766" s="34"/>
      <c r="L766" s="75">
        <v>766</v>
      </c>
      <c r="M766" s="75"/>
      <c r="N766" s="71"/>
      <c r="O766" s="77" t="s">
        <v>214</v>
      </c>
      <c r="P766" s="79">
        <v>43637.470046296294</v>
      </c>
      <c r="Q766" s="77" t="s">
        <v>1460</v>
      </c>
      <c r="R766" s="77"/>
      <c r="S766" s="77"/>
      <c r="T766" s="77"/>
      <c r="U766" s="79">
        <v>43637.470046296294</v>
      </c>
      <c r="V766" s="80" t="s">
        <v>2506</v>
      </c>
      <c r="W766" s="77"/>
      <c r="X766" s="77"/>
      <c r="Y766" s="83" t="s">
        <v>3646</v>
      </c>
      <c r="Z766" s="122"/>
      <c r="AA766" s="48"/>
      <c r="AB766" s="49"/>
      <c r="AC766" s="48"/>
      <c r="AD766" s="49"/>
      <c r="AE766" s="48"/>
      <c r="AF766" s="49"/>
      <c r="AG766" s="48"/>
      <c r="AH766" s="49"/>
      <c r="AI766" s="48"/>
    </row>
    <row r="767" spans="1:35" ht="15">
      <c r="A767" s="63" t="s">
        <v>880</v>
      </c>
      <c r="B767" s="63" t="s">
        <v>202</v>
      </c>
      <c r="C767" s="64"/>
      <c r="D767" s="65"/>
      <c r="E767" s="66"/>
      <c r="F767" s="67"/>
      <c r="G767" s="64"/>
      <c r="H767" s="68"/>
      <c r="I767" s="69"/>
      <c r="J767" s="69"/>
      <c r="K767" s="34"/>
      <c r="L767" s="75">
        <v>767</v>
      </c>
      <c r="M767" s="75"/>
      <c r="N767" s="71"/>
      <c r="O767" s="77" t="s">
        <v>214</v>
      </c>
      <c r="P767" s="79">
        <v>43637.88644675926</v>
      </c>
      <c r="Q767" s="77" t="s">
        <v>1461</v>
      </c>
      <c r="R767" s="77"/>
      <c r="S767" s="77"/>
      <c r="T767" s="77"/>
      <c r="U767" s="79">
        <v>43637.88644675926</v>
      </c>
      <c r="V767" s="80" t="s">
        <v>2507</v>
      </c>
      <c r="W767" s="77"/>
      <c r="X767" s="77"/>
      <c r="Y767" s="83" t="s">
        <v>3647</v>
      </c>
      <c r="Z767" s="122"/>
      <c r="AA767" s="48"/>
      <c r="AB767" s="49"/>
      <c r="AC767" s="48"/>
      <c r="AD767" s="49"/>
      <c r="AE767" s="48"/>
      <c r="AF767" s="49"/>
      <c r="AG767" s="48"/>
      <c r="AH767" s="49"/>
      <c r="AI767" s="48"/>
    </row>
    <row r="768" spans="1:35" ht="15">
      <c r="A768" s="63" t="s">
        <v>880</v>
      </c>
      <c r="B768" s="63" t="s">
        <v>202</v>
      </c>
      <c r="C768" s="64"/>
      <c r="D768" s="65"/>
      <c r="E768" s="66"/>
      <c r="F768" s="67"/>
      <c r="G768" s="64"/>
      <c r="H768" s="68"/>
      <c r="I768" s="69"/>
      <c r="J768" s="69"/>
      <c r="K768" s="34"/>
      <c r="L768" s="75">
        <v>768</v>
      </c>
      <c r="M768" s="75"/>
      <c r="N768" s="71"/>
      <c r="O768" s="77" t="s">
        <v>214</v>
      </c>
      <c r="P768" s="79">
        <v>43638.60487268519</v>
      </c>
      <c r="Q768" s="77" t="s">
        <v>1458</v>
      </c>
      <c r="R768" s="77"/>
      <c r="S768" s="77"/>
      <c r="T768" s="77"/>
      <c r="U768" s="79">
        <v>43638.60487268519</v>
      </c>
      <c r="V768" s="80" t="s">
        <v>2508</v>
      </c>
      <c r="W768" s="77"/>
      <c r="X768" s="77"/>
      <c r="Y768" s="83" t="s">
        <v>3648</v>
      </c>
      <c r="Z768" s="122"/>
      <c r="AA768" s="48"/>
      <c r="AB768" s="49"/>
      <c r="AC768" s="48"/>
      <c r="AD768" s="49"/>
      <c r="AE768" s="48"/>
      <c r="AF768" s="49"/>
      <c r="AG768" s="48"/>
      <c r="AH768" s="49"/>
      <c r="AI768" s="48"/>
    </row>
    <row r="769" spans="1:35" ht="15">
      <c r="A769" s="63" t="s">
        <v>880</v>
      </c>
      <c r="B769" s="63" t="s">
        <v>202</v>
      </c>
      <c r="C769" s="64"/>
      <c r="D769" s="65"/>
      <c r="E769" s="66"/>
      <c r="F769" s="67"/>
      <c r="G769" s="64"/>
      <c r="H769" s="68"/>
      <c r="I769" s="69"/>
      <c r="J769" s="69"/>
      <c r="K769" s="34"/>
      <c r="L769" s="75">
        <v>769</v>
      </c>
      <c r="M769" s="75"/>
      <c r="N769" s="71"/>
      <c r="O769" s="77" t="s">
        <v>214</v>
      </c>
      <c r="P769" s="79">
        <v>43638.723761574074</v>
      </c>
      <c r="Q769" s="77" t="s">
        <v>1462</v>
      </c>
      <c r="R769" s="77"/>
      <c r="S769" s="77"/>
      <c r="T769" s="77"/>
      <c r="U769" s="79">
        <v>43638.723761574074</v>
      </c>
      <c r="V769" s="80" t="s">
        <v>2509</v>
      </c>
      <c r="W769" s="77"/>
      <c r="X769" s="77"/>
      <c r="Y769" s="83" t="s">
        <v>3649</v>
      </c>
      <c r="Z769" s="122"/>
      <c r="AA769" s="48"/>
      <c r="AB769" s="49"/>
      <c r="AC769" s="48"/>
      <c r="AD769" s="49"/>
      <c r="AE769" s="48"/>
      <c r="AF769" s="49"/>
      <c r="AG769" s="48"/>
      <c r="AH769" s="49"/>
      <c r="AI769" s="48"/>
    </row>
    <row r="770" spans="1:35" ht="15">
      <c r="A770" s="63" t="s">
        <v>880</v>
      </c>
      <c r="B770" s="63" t="s">
        <v>202</v>
      </c>
      <c r="C770" s="64"/>
      <c r="D770" s="65"/>
      <c r="E770" s="66"/>
      <c r="F770" s="67"/>
      <c r="G770" s="64"/>
      <c r="H770" s="68"/>
      <c r="I770" s="69"/>
      <c r="J770" s="69"/>
      <c r="K770" s="34"/>
      <c r="L770" s="75">
        <v>770</v>
      </c>
      <c r="M770" s="75"/>
      <c r="N770" s="71"/>
      <c r="O770" s="77" t="s">
        <v>214</v>
      </c>
      <c r="P770" s="79">
        <v>43639.57240740741</v>
      </c>
      <c r="Q770" s="77" t="s">
        <v>1463</v>
      </c>
      <c r="R770" s="77"/>
      <c r="S770" s="77"/>
      <c r="T770" s="77"/>
      <c r="U770" s="79">
        <v>43639.57240740741</v>
      </c>
      <c r="V770" s="80" t="s">
        <v>2510</v>
      </c>
      <c r="W770" s="77"/>
      <c r="X770" s="77"/>
      <c r="Y770" s="83" t="s">
        <v>3650</v>
      </c>
      <c r="Z770" s="122"/>
      <c r="AA770" s="48"/>
      <c r="AB770" s="49"/>
      <c r="AC770" s="48"/>
      <c r="AD770" s="49"/>
      <c r="AE770" s="48"/>
      <c r="AF770" s="49"/>
      <c r="AG770" s="48"/>
      <c r="AH770" s="49"/>
      <c r="AI770" s="48"/>
    </row>
    <row r="771" spans="1:35" ht="15">
      <c r="A771" s="63" t="s">
        <v>880</v>
      </c>
      <c r="B771" s="63" t="s">
        <v>202</v>
      </c>
      <c r="C771" s="64"/>
      <c r="D771" s="65"/>
      <c r="E771" s="66"/>
      <c r="F771" s="67"/>
      <c r="G771" s="64"/>
      <c r="H771" s="68"/>
      <c r="I771" s="69"/>
      <c r="J771" s="69"/>
      <c r="K771" s="34"/>
      <c r="L771" s="75">
        <v>771</v>
      </c>
      <c r="M771" s="75"/>
      <c r="N771" s="71"/>
      <c r="O771" s="77" t="s">
        <v>214</v>
      </c>
      <c r="P771" s="79">
        <v>43639.793287037035</v>
      </c>
      <c r="Q771" s="77" t="s">
        <v>1464</v>
      </c>
      <c r="R771" s="77"/>
      <c r="S771" s="77"/>
      <c r="T771" s="77"/>
      <c r="U771" s="79">
        <v>43639.793287037035</v>
      </c>
      <c r="V771" s="80" t="s">
        <v>2511</v>
      </c>
      <c r="W771" s="77"/>
      <c r="X771" s="77"/>
      <c r="Y771" s="83" t="s">
        <v>3651</v>
      </c>
      <c r="Z771" s="122"/>
      <c r="AA771" s="48"/>
      <c r="AB771" s="49"/>
      <c r="AC771" s="48"/>
      <c r="AD771" s="49"/>
      <c r="AE771" s="48"/>
      <c r="AF771" s="49"/>
      <c r="AG771" s="48"/>
      <c r="AH771" s="49"/>
      <c r="AI771" s="48"/>
    </row>
    <row r="772" spans="1:35" ht="15">
      <c r="A772" s="63" t="s">
        <v>880</v>
      </c>
      <c r="B772" s="63" t="s">
        <v>202</v>
      </c>
      <c r="C772" s="64"/>
      <c r="D772" s="65"/>
      <c r="E772" s="66"/>
      <c r="F772" s="67"/>
      <c r="G772" s="64"/>
      <c r="H772" s="68"/>
      <c r="I772" s="69"/>
      <c r="J772" s="69"/>
      <c r="K772" s="34"/>
      <c r="L772" s="75">
        <v>772</v>
      </c>
      <c r="M772" s="75"/>
      <c r="N772" s="71"/>
      <c r="O772" s="77" t="s">
        <v>214</v>
      </c>
      <c r="P772" s="79">
        <v>43640.97392361111</v>
      </c>
      <c r="Q772" s="77" t="s">
        <v>1465</v>
      </c>
      <c r="R772" s="77"/>
      <c r="S772" s="77"/>
      <c r="T772" s="77"/>
      <c r="U772" s="79">
        <v>43640.97392361111</v>
      </c>
      <c r="V772" s="80" t="s">
        <v>2512</v>
      </c>
      <c r="W772" s="77"/>
      <c r="X772" s="77"/>
      <c r="Y772" s="83" t="s">
        <v>3652</v>
      </c>
      <c r="Z772" s="122"/>
      <c r="AA772" s="48"/>
      <c r="AB772" s="49"/>
      <c r="AC772" s="48"/>
      <c r="AD772" s="49"/>
      <c r="AE772" s="48"/>
      <c r="AF772" s="49"/>
      <c r="AG772" s="48"/>
      <c r="AH772" s="49"/>
      <c r="AI772" s="48"/>
    </row>
    <row r="773" spans="1:35" ht="15">
      <c r="A773" s="63" t="s">
        <v>880</v>
      </c>
      <c r="B773" s="63" t="s">
        <v>202</v>
      </c>
      <c r="C773" s="64"/>
      <c r="D773" s="65"/>
      <c r="E773" s="66"/>
      <c r="F773" s="67"/>
      <c r="G773" s="64"/>
      <c r="H773" s="68"/>
      <c r="I773" s="69"/>
      <c r="J773" s="69"/>
      <c r="K773" s="34"/>
      <c r="L773" s="75">
        <v>773</v>
      </c>
      <c r="M773" s="75"/>
      <c r="N773" s="71"/>
      <c r="O773" s="77" t="s">
        <v>214</v>
      </c>
      <c r="P773" s="79">
        <v>43641.46622685185</v>
      </c>
      <c r="Q773" s="77" t="s">
        <v>1466</v>
      </c>
      <c r="R773" s="77"/>
      <c r="S773" s="77"/>
      <c r="T773" s="77"/>
      <c r="U773" s="79">
        <v>43641.46622685185</v>
      </c>
      <c r="V773" s="80" t="s">
        <v>2513</v>
      </c>
      <c r="W773" s="77"/>
      <c r="X773" s="77"/>
      <c r="Y773" s="83" t="s">
        <v>3653</v>
      </c>
      <c r="Z773" s="122"/>
      <c r="AA773" s="48"/>
      <c r="AB773" s="49"/>
      <c r="AC773" s="48"/>
      <c r="AD773" s="49"/>
      <c r="AE773" s="48"/>
      <c r="AF773" s="49"/>
      <c r="AG773" s="48"/>
      <c r="AH773" s="49"/>
      <c r="AI773" s="48"/>
    </row>
    <row r="774" spans="1:35" ht="15">
      <c r="A774" s="63" t="s">
        <v>880</v>
      </c>
      <c r="B774" s="63" t="s">
        <v>202</v>
      </c>
      <c r="C774" s="64"/>
      <c r="D774" s="65"/>
      <c r="E774" s="66"/>
      <c r="F774" s="67"/>
      <c r="G774" s="64"/>
      <c r="H774" s="68"/>
      <c r="I774" s="69"/>
      <c r="J774" s="69"/>
      <c r="K774" s="34"/>
      <c r="L774" s="75">
        <v>774</v>
      </c>
      <c r="M774" s="75"/>
      <c r="N774" s="71"/>
      <c r="O774" s="77" t="s">
        <v>214</v>
      </c>
      <c r="P774" s="79">
        <v>43642.01243055556</v>
      </c>
      <c r="Q774" s="77" t="s">
        <v>1467</v>
      </c>
      <c r="R774" s="77"/>
      <c r="S774" s="77"/>
      <c r="T774" s="77"/>
      <c r="U774" s="79">
        <v>43642.01243055556</v>
      </c>
      <c r="V774" s="80" t="s">
        <v>2514</v>
      </c>
      <c r="W774" s="77"/>
      <c r="X774" s="77"/>
      <c r="Y774" s="83" t="s">
        <v>3654</v>
      </c>
      <c r="Z774" s="122"/>
      <c r="AA774" s="48"/>
      <c r="AB774" s="49"/>
      <c r="AC774" s="48"/>
      <c r="AD774" s="49"/>
      <c r="AE774" s="48"/>
      <c r="AF774" s="49"/>
      <c r="AG774" s="48"/>
      <c r="AH774" s="49"/>
      <c r="AI774" s="48"/>
    </row>
    <row r="775" spans="1:35" ht="15">
      <c r="A775" s="63" t="s">
        <v>881</v>
      </c>
      <c r="B775" s="63" t="s">
        <v>202</v>
      </c>
      <c r="C775" s="64"/>
      <c r="D775" s="65"/>
      <c r="E775" s="66"/>
      <c r="F775" s="67"/>
      <c r="G775" s="64"/>
      <c r="H775" s="68"/>
      <c r="I775" s="69"/>
      <c r="J775" s="69"/>
      <c r="K775" s="34"/>
      <c r="L775" s="75">
        <v>775</v>
      </c>
      <c r="M775" s="75"/>
      <c r="N775" s="71"/>
      <c r="O775" s="77" t="s">
        <v>214</v>
      </c>
      <c r="P775" s="79">
        <v>43633.346921296295</v>
      </c>
      <c r="Q775" s="77" t="s">
        <v>1468</v>
      </c>
      <c r="R775" s="77"/>
      <c r="S775" s="77"/>
      <c r="T775" s="77"/>
      <c r="U775" s="79">
        <v>43633.346921296295</v>
      </c>
      <c r="V775" s="80" t="s">
        <v>2515</v>
      </c>
      <c r="W775" s="77"/>
      <c r="X775" s="77"/>
      <c r="Y775" s="83" t="s">
        <v>3655</v>
      </c>
      <c r="Z775" s="122"/>
      <c r="AA775" s="48"/>
      <c r="AB775" s="49"/>
      <c r="AC775" s="48"/>
      <c r="AD775" s="49"/>
      <c r="AE775" s="48"/>
      <c r="AF775" s="49"/>
      <c r="AG775" s="48"/>
      <c r="AH775" s="49"/>
      <c r="AI775" s="48"/>
    </row>
    <row r="776" spans="1:35" ht="15">
      <c r="A776" s="63" t="s">
        <v>881</v>
      </c>
      <c r="B776" s="63" t="s">
        <v>202</v>
      </c>
      <c r="C776" s="64"/>
      <c r="D776" s="65"/>
      <c r="E776" s="66"/>
      <c r="F776" s="67"/>
      <c r="G776" s="64"/>
      <c r="H776" s="68"/>
      <c r="I776" s="69"/>
      <c r="J776" s="69"/>
      <c r="K776" s="34"/>
      <c r="L776" s="75">
        <v>776</v>
      </c>
      <c r="M776" s="75"/>
      <c r="N776" s="71"/>
      <c r="O776" s="77" t="s">
        <v>214</v>
      </c>
      <c r="P776" s="79">
        <v>43634.040983796294</v>
      </c>
      <c r="Q776" s="77" t="s">
        <v>1469</v>
      </c>
      <c r="R776" s="77"/>
      <c r="S776" s="77"/>
      <c r="T776" s="77"/>
      <c r="U776" s="79">
        <v>43634.040983796294</v>
      </c>
      <c r="V776" s="80" t="s">
        <v>2516</v>
      </c>
      <c r="W776" s="77"/>
      <c r="X776" s="77"/>
      <c r="Y776" s="83" t="s">
        <v>3656</v>
      </c>
      <c r="Z776" s="122"/>
      <c r="AA776" s="48"/>
      <c r="AB776" s="49"/>
      <c r="AC776" s="48"/>
      <c r="AD776" s="49"/>
      <c r="AE776" s="48"/>
      <c r="AF776" s="49"/>
      <c r="AG776" s="48"/>
      <c r="AH776" s="49"/>
      <c r="AI776" s="48"/>
    </row>
    <row r="777" spans="1:35" ht="15">
      <c r="A777" s="63" t="s">
        <v>881</v>
      </c>
      <c r="B777" s="63" t="s">
        <v>202</v>
      </c>
      <c r="C777" s="64"/>
      <c r="D777" s="65"/>
      <c r="E777" s="66"/>
      <c r="F777" s="67"/>
      <c r="G777" s="64"/>
      <c r="H777" s="68"/>
      <c r="I777" s="69"/>
      <c r="J777" s="69"/>
      <c r="K777" s="34"/>
      <c r="L777" s="75">
        <v>777</v>
      </c>
      <c r="M777" s="75"/>
      <c r="N777" s="71"/>
      <c r="O777" s="77" t="s">
        <v>214</v>
      </c>
      <c r="P777" s="79">
        <v>43634.34804398148</v>
      </c>
      <c r="Q777" s="77" t="s">
        <v>1470</v>
      </c>
      <c r="R777" s="77"/>
      <c r="S777" s="77"/>
      <c r="T777" s="77"/>
      <c r="U777" s="79">
        <v>43634.34804398148</v>
      </c>
      <c r="V777" s="80" t="s">
        <v>2517</v>
      </c>
      <c r="W777" s="77"/>
      <c r="X777" s="77"/>
      <c r="Y777" s="83" t="s">
        <v>3657</v>
      </c>
      <c r="Z777" s="122"/>
      <c r="AA777" s="48"/>
      <c r="AB777" s="49"/>
      <c r="AC777" s="48"/>
      <c r="AD777" s="49"/>
      <c r="AE777" s="48"/>
      <c r="AF777" s="49"/>
      <c r="AG777" s="48"/>
      <c r="AH777" s="49"/>
      <c r="AI777" s="48"/>
    </row>
    <row r="778" spans="1:35" ht="15">
      <c r="A778" s="63" t="s">
        <v>881</v>
      </c>
      <c r="B778" s="63" t="s">
        <v>202</v>
      </c>
      <c r="C778" s="64"/>
      <c r="D778" s="65"/>
      <c r="E778" s="66"/>
      <c r="F778" s="67"/>
      <c r="G778" s="64"/>
      <c r="H778" s="68"/>
      <c r="I778" s="69"/>
      <c r="J778" s="69"/>
      <c r="K778" s="34"/>
      <c r="L778" s="75">
        <v>778</v>
      </c>
      <c r="M778" s="75"/>
      <c r="N778" s="71"/>
      <c r="O778" s="77" t="s">
        <v>214</v>
      </c>
      <c r="P778" s="79">
        <v>43634.99798611111</v>
      </c>
      <c r="Q778" s="77" t="s">
        <v>1471</v>
      </c>
      <c r="R778" s="77"/>
      <c r="S778" s="77"/>
      <c r="T778" s="77"/>
      <c r="U778" s="79">
        <v>43634.99798611111</v>
      </c>
      <c r="V778" s="80" t="s">
        <v>2518</v>
      </c>
      <c r="W778" s="77"/>
      <c r="X778" s="77"/>
      <c r="Y778" s="83" t="s">
        <v>3658</v>
      </c>
      <c r="Z778" s="122"/>
      <c r="AA778" s="48"/>
      <c r="AB778" s="49"/>
      <c r="AC778" s="48"/>
      <c r="AD778" s="49"/>
      <c r="AE778" s="48"/>
      <c r="AF778" s="49"/>
      <c r="AG778" s="48"/>
      <c r="AH778" s="49"/>
      <c r="AI778" s="48"/>
    </row>
    <row r="779" spans="1:35" ht="15">
      <c r="A779" s="63" t="s">
        <v>881</v>
      </c>
      <c r="B779" s="63" t="s">
        <v>202</v>
      </c>
      <c r="C779" s="64"/>
      <c r="D779" s="65"/>
      <c r="E779" s="66"/>
      <c r="F779" s="67"/>
      <c r="G779" s="64"/>
      <c r="H779" s="68"/>
      <c r="I779" s="69"/>
      <c r="J779" s="69"/>
      <c r="K779" s="34"/>
      <c r="L779" s="75">
        <v>779</v>
      </c>
      <c r="M779" s="75"/>
      <c r="N779" s="71"/>
      <c r="O779" s="77" t="s">
        <v>214</v>
      </c>
      <c r="P779" s="79">
        <v>43636.348969907405</v>
      </c>
      <c r="Q779" s="77" t="s">
        <v>1472</v>
      </c>
      <c r="R779" s="77"/>
      <c r="S779" s="77"/>
      <c r="T779" s="77"/>
      <c r="U779" s="79">
        <v>43636.348969907405</v>
      </c>
      <c r="V779" s="80" t="s">
        <v>2519</v>
      </c>
      <c r="W779" s="77"/>
      <c r="X779" s="77"/>
      <c r="Y779" s="83" t="s">
        <v>3659</v>
      </c>
      <c r="Z779" s="122"/>
      <c r="AA779" s="48"/>
      <c r="AB779" s="49"/>
      <c r="AC779" s="48"/>
      <c r="AD779" s="49"/>
      <c r="AE779" s="48"/>
      <c r="AF779" s="49"/>
      <c r="AG779" s="48"/>
      <c r="AH779" s="49"/>
      <c r="AI779" s="48"/>
    </row>
    <row r="780" spans="1:35" ht="15">
      <c r="A780" s="63" t="s">
        <v>881</v>
      </c>
      <c r="B780" s="63" t="s">
        <v>202</v>
      </c>
      <c r="C780" s="64"/>
      <c r="D780" s="65"/>
      <c r="E780" s="66"/>
      <c r="F780" s="67"/>
      <c r="G780" s="64"/>
      <c r="H780" s="68"/>
      <c r="I780" s="69"/>
      <c r="J780" s="69"/>
      <c r="K780" s="34"/>
      <c r="L780" s="75">
        <v>780</v>
      </c>
      <c r="M780" s="75"/>
      <c r="N780" s="71"/>
      <c r="O780" s="77" t="s">
        <v>214</v>
      </c>
      <c r="P780" s="79">
        <v>43636.348969907405</v>
      </c>
      <c r="Q780" s="77" t="s">
        <v>1473</v>
      </c>
      <c r="R780" s="77"/>
      <c r="S780" s="77"/>
      <c r="T780" s="77"/>
      <c r="U780" s="79">
        <v>43636.348969907405</v>
      </c>
      <c r="V780" s="80" t="s">
        <v>2520</v>
      </c>
      <c r="W780" s="77"/>
      <c r="X780" s="77"/>
      <c r="Y780" s="83" t="s">
        <v>3660</v>
      </c>
      <c r="Z780" s="122"/>
      <c r="AA780" s="48"/>
      <c r="AB780" s="49"/>
      <c r="AC780" s="48"/>
      <c r="AD780" s="49"/>
      <c r="AE780" s="48"/>
      <c r="AF780" s="49"/>
      <c r="AG780" s="48"/>
      <c r="AH780" s="49"/>
      <c r="AI780" s="48"/>
    </row>
    <row r="781" spans="1:35" ht="15">
      <c r="A781" s="63" t="s">
        <v>881</v>
      </c>
      <c r="B781" s="63" t="s">
        <v>202</v>
      </c>
      <c r="C781" s="64"/>
      <c r="D781" s="65"/>
      <c r="E781" s="66"/>
      <c r="F781" s="67"/>
      <c r="G781" s="64"/>
      <c r="H781" s="68"/>
      <c r="I781" s="69"/>
      <c r="J781" s="69"/>
      <c r="K781" s="34"/>
      <c r="L781" s="75">
        <v>781</v>
      </c>
      <c r="M781" s="75"/>
      <c r="N781" s="71"/>
      <c r="O781" s="77" t="s">
        <v>214</v>
      </c>
      <c r="P781" s="79">
        <v>43637.0225462963</v>
      </c>
      <c r="Q781" s="77" t="s">
        <v>1474</v>
      </c>
      <c r="R781" s="77"/>
      <c r="S781" s="77"/>
      <c r="T781" s="77"/>
      <c r="U781" s="79">
        <v>43637.0225462963</v>
      </c>
      <c r="V781" s="80" t="s">
        <v>2521</v>
      </c>
      <c r="W781" s="77"/>
      <c r="X781" s="77"/>
      <c r="Y781" s="83" t="s">
        <v>3661</v>
      </c>
      <c r="Z781" s="122"/>
      <c r="AA781" s="48"/>
      <c r="AB781" s="49"/>
      <c r="AC781" s="48"/>
      <c r="AD781" s="49"/>
      <c r="AE781" s="48"/>
      <c r="AF781" s="49"/>
      <c r="AG781" s="48"/>
      <c r="AH781" s="49"/>
      <c r="AI781" s="48"/>
    </row>
    <row r="782" spans="1:35" ht="15">
      <c r="A782" s="63" t="s">
        <v>881</v>
      </c>
      <c r="B782" s="63" t="s">
        <v>202</v>
      </c>
      <c r="C782" s="64"/>
      <c r="D782" s="65"/>
      <c r="E782" s="66"/>
      <c r="F782" s="67"/>
      <c r="G782" s="64"/>
      <c r="H782" s="68"/>
      <c r="I782" s="69"/>
      <c r="J782" s="69"/>
      <c r="K782" s="34"/>
      <c r="L782" s="75">
        <v>782</v>
      </c>
      <c r="M782" s="75"/>
      <c r="N782" s="71"/>
      <c r="O782" s="77" t="s">
        <v>214</v>
      </c>
      <c r="P782" s="79">
        <v>43639.98488425926</v>
      </c>
      <c r="Q782" s="77" t="s">
        <v>1475</v>
      </c>
      <c r="R782" s="77"/>
      <c r="S782" s="77"/>
      <c r="T782" s="77"/>
      <c r="U782" s="79">
        <v>43639.98488425926</v>
      </c>
      <c r="V782" s="80" t="s">
        <v>2522</v>
      </c>
      <c r="W782" s="77"/>
      <c r="X782" s="77"/>
      <c r="Y782" s="83" t="s">
        <v>3662</v>
      </c>
      <c r="Z782" s="122"/>
      <c r="AA782" s="48"/>
      <c r="AB782" s="49"/>
      <c r="AC782" s="48"/>
      <c r="AD782" s="49"/>
      <c r="AE782" s="48"/>
      <c r="AF782" s="49"/>
      <c r="AG782" s="48"/>
      <c r="AH782" s="49"/>
      <c r="AI782" s="48"/>
    </row>
    <row r="783" spans="1:35" ht="15">
      <c r="A783" s="63" t="s">
        <v>881</v>
      </c>
      <c r="B783" s="63" t="s">
        <v>202</v>
      </c>
      <c r="C783" s="64"/>
      <c r="D783" s="65"/>
      <c r="E783" s="66"/>
      <c r="F783" s="67"/>
      <c r="G783" s="64"/>
      <c r="H783" s="68"/>
      <c r="I783" s="69"/>
      <c r="J783" s="69"/>
      <c r="K783" s="34"/>
      <c r="L783" s="75">
        <v>783</v>
      </c>
      <c r="M783" s="75"/>
      <c r="N783" s="71"/>
      <c r="O783" s="77" t="s">
        <v>214</v>
      </c>
      <c r="P783" s="79">
        <v>43640.370891203704</v>
      </c>
      <c r="Q783" s="77" t="s">
        <v>1476</v>
      </c>
      <c r="R783" s="77"/>
      <c r="S783" s="77"/>
      <c r="T783" s="77"/>
      <c r="U783" s="79">
        <v>43640.370891203704</v>
      </c>
      <c r="V783" s="80" t="s">
        <v>2523</v>
      </c>
      <c r="W783" s="77"/>
      <c r="X783" s="77"/>
      <c r="Y783" s="83" t="s">
        <v>3663</v>
      </c>
      <c r="Z783" s="122"/>
      <c r="AA783" s="48"/>
      <c r="AB783" s="49"/>
      <c r="AC783" s="48"/>
      <c r="AD783" s="49"/>
      <c r="AE783" s="48"/>
      <c r="AF783" s="49"/>
      <c r="AG783" s="48"/>
      <c r="AH783" s="49"/>
      <c r="AI783" s="48"/>
    </row>
    <row r="784" spans="1:35" ht="15">
      <c r="A784" s="63" t="s">
        <v>881</v>
      </c>
      <c r="B784" s="63" t="s">
        <v>202</v>
      </c>
      <c r="C784" s="64"/>
      <c r="D784" s="65"/>
      <c r="E784" s="66"/>
      <c r="F784" s="67"/>
      <c r="G784" s="64"/>
      <c r="H784" s="68"/>
      <c r="I784" s="69"/>
      <c r="J784" s="69"/>
      <c r="K784" s="34"/>
      <c r="L784" s="75">
        <v>784</v>
      </c>
      <c r="M784" s="75"/>
      <c r="N784" s="71"/>
      <c r="O784" s="77" t="s">
        <v>214</v>
      </c>
      <c r="P784" s="79">
        <v>43642.0140625</v>
      </c>
      <c r="Q784" s="77" t="s">
        <v>1477</v>
      </c>
      <c r="R784" s="77"/>
      <c r="S784" s="77"/>
      <c r="T784" s="77"/>
      <c r="U784" s="79">
        <v>43642.0140625</v>
      </c>
      <c r="V784" s="80" t="s">
        <v>2524</v>
      </c>
      <c r="W784" s="77"/>
      <c r="X784" s="77"/>
      <c r="Y784" s="83" t="s">
        <v>3664</v>
      </c>
      <c r="Z784" s="122"/>
      <c r="AA784" s="48"/>
      <c r="AB784" s="49"/>
      <c r="AC784" s="48"/>
      <c r="AD784" s="49"/>
      <c r="AE784" s="48"/>
      <c r="AF784" s="49"/>
      <c r="AG784" s="48"/>
      <c r="AH784" s="49"/>
      <c r="AI784" s="48"/>
    </row>
    <row r="785" spans="1:35" ht="15">
      <c r="A785" s="63" t="s">
        <v>882</v>
      </c>
      <c r="B785" s="63" t="s">
        <v>202</v>
      </c>
      <c r="C785" s="64"/>
      <c r="D785" s="65"/>
      <c r="E785" s="66"/>
      <c r="F785" s="67"/>
      <c r="G785" s="64"/>
      <c r="H785" s="68"/>
      <c r="I785" s="69"/>
      <c r="J785" s="69"/>
      <c r="K785" s="34"/>
      <c r="L785" s="75">
        <v>785</v>
      </c>
      <c r="M785" s="75"/>
      <c r="N785" s="71"/>
      <c r="O785" s="77" t="s">
        <v>214</v>
      </c>
      <c r="P785" s="79">
        <v>43633.01353009259</v>
      </c>
      <c r="Q785" s="77" t="s">
        <v>996</v>
      </c>
      <c r="R785" s="77"/>
      <c r="S785" s="77"/>
      <c r="T785" s="77"/>
      <c r="U785" s="79">
        <v>43633.01353009259</v>
      </c>
      <c r="V785" s="80" t="s">
        <v>2525</v>
      </c>
      <c r="W785" s="77"/>
      <c r="X785" s="77"/>
      <c r="Y785" s="83" t="s">
        <v>3665</v>
      </c>
      <c r="Z785" s="122"/>
      <c r="AA785" s="48"/>
      <c r="AB785" s="49"/>
      <c r="AC785" s="48"/>
      <c r="AD785" s="49"/>
      <c r="AE785" s="48"/>
      <c r="AF785" s="49"/>
      <c r="AG785" s="48"/>
      <c r="AH785" s="49"/>
      <c r="AI785" s="48"/>
    </row>
    <row r="786" spans="1:35" ht="15">
      <c r="A786" s="63" t="s">
        <v>882</v>
      </c>
      <c r="B786" s="63" t="s">
        <v>202</v>
      </c>
      <c r="C786" s="64"/>
      <c r="D786" s="65"/>
      <c r="E786" s="66"/>
      <c r="F786" s="67"/>
      <c r="G786" s="64"/>
      <c r="H786" s="68"/>
      <c r="I786" s="69"/>
      <c r="J786" s="69"/>
      <c r="K786" s="34"/>
      <c r="L786" s="75">
        <v>786</v>
      </c>
      <c r="M786" s="75"/>
      <c r="N786" s="71"/>
      <c r="O786" s="77" t="s">
        <v>214</v>
      </c>
      <c r="P786" s="79">
        <v>43635.03262731482</v>
      </c>
      <c r="Q786" s="77" t="s">
        <v>996</v>
      </c>
      <c r="R786" s="77"/>
      <c r="S786" s="77"/>
      <c r="T786" s="77"/>
      <c r="U786" s="79">
        <v>43635.03262731482</v>
      </c>
      <c r="V786" s="80" t="s">
        <v>2526</v>
      </c>
      <c r="W786" s="77"/>
      <c r="X786" s="77"/>
      <c r="Y786" s="83" t="s">
        <v>3666</v>
      </c>
      <c r="Z786" s="122"/>
      <c r="AA786" s="48"/>
      <c r="AB786" s="49"/>
      <c r="AC786" s="48"/>
      <c r="AD786" s="49"/>
      <c r="AE786" s="48"/>
      <c r="AF786" s="49"/>
      <c r="AG786" s="48"/>
      <c r="AH786" s="49"/>
      <c r="AI786" s="48"/>
    </row>
    <row r="787" spans="1:35" ht="15">
      <c r="A787" s="63" t="s">
        <v>882</v>
      </c>
      <c r="B787" s="63" t="s">
        <v>202</v>
      </c>
      <c r="C787" s="64"/>
      <c r="D787" s="65"/>
      <c r="E787" s="66"/>
      <c r="F787" s="67"/>
      <c r="G787" s="64"/>
      <c r="H787" s="68"/>
      <c r="I787" s="69"/>
      <c r="J787" s="69"/>
      <c r="K787" s="34"/>
      <c r="L787" s="75">
        <v>787</v>
      </c>
      <c r="M787" s="75"/>
      <c r="N787" s="71"/>
      <c r="O787" s="77" t="s">
        <v>214</v>
      </c>
      <c r="P787" s="79">
        <v>43635.610972222225</v>
      </c>
      <c r="Q787" s="77" t="s">
        <v>996</v>
      </c>
      <c r="R787" s="77"/>
      <c r="S787" s="77"/>
      <c r="T787" s="77"/>
      <c r="U787" s="79">
        <v>43635.610972222225</v>
      </c>
      <c r="V787" s="80" t="s">
        <v>2527</v>
      </c>
      <c r="W787" s="77"/>
      <c r="X787" s="77"/>
      <c r="Y787" s="83" t="s">
        <v>3667</v>
      </c>
      <c r="Z787" s="122"/>
      <c r="AA787" s="48"/>
      <c r="AB787" s="49"/>
      <c r="AC787" s="48"/>
      <c r="AD787" s="49"/>
      <c r="AE787" s="48"/>
      <c r="AF787" s="49"/>
      <c r="AG787" s="48"/>
      <c r="AH787" s="49"/>
      <c r="AI787" s="48"/>
    </row>
    <row r="788" spans="1:35" ht="15">
      <c r="A788" s="63" t="s">
        <v>882</v>
      </c>
      <c r="B788" s="63" t="s">
        <v>202</v>
      </c>
      <c r="C788" s="64"/>
      <c r="D788" s="65"/>
      <c r="E788" s="66"/>
      <c r="F788" s="67"/>
      <c r="G788" s="64"/>
      <c r="H788" s="68"/>
      <c r="I788" s="69"/>
      <c r="J788" s="69"/>
      <c r="K788" s="34"/>
      <c r="L788" s="75">
        <v>788</v>
      </c>
      <c r="M788" s="75"/>
      <c r="N788" s="71"/>
      <c r="O788" s="77" t="s">
        <v>214</v>
      </c>
      <c r="P788" s="79">
        <v>43637.034479166665</v>
      </c>
      <c r="Q788" s="77" t="s">
        <v>996</v>
      </c>
      <c r="R788" s="77"/>
      <c r="S788" s="77"/>
      <c r="T788" s="77"/>
      <c r="U788" s="79">
        <v>43637.034479166665</v>
      </c>
      <c r="V788" s="80" t="s">
        <v>2528</v>
      </c>
      <c r="W788" s="77"/>
      <c r="X788" s="77"/>
      <c r="Y788" s="83" t="s">
        <v>3668</v>
      </c>
      <c r="Z788" s="122"/>
      <c r="AA788" s="48"/>
      <c r="AB788" s="49"/>
      <c r="AC788" s="48"/>
      <c r="AD788" s="49"/>
      <c r="AE788" s="48"/>
      <c r="AF788" s="49"/>
      <c r="AG788" s="48"/>
      <c r="AH788" s="49"/>
      <c r="AI788" s="48"/>
    </row>
    <row r="789" spans="1:35" ht="15">
      <c r="A789" s="63" t="s">
        <v>882</v>
      </c>
      <c r="B789" s="63" t="s">
        <v>202</v>
      </c>
      <c r="C789" s="64"/>
      <c r="D789" s="65"/>
      <c r="E789" s="66"/>
      <c r="F789" s="67"/>
      <c r="G789" s="64"/>
      <c r="H789" s="68"/>
      <c r="I789" s="69"/>
      <c r="J789" s="69"/>
      <c r="K789" s="34"/>
      <c r="L789" s="75">
        <v>789</v>
      </c>
      <c r="M789" s="75"/>
      <c r="N789" s="71"/>
      <c r="O789" s="77" t="s">
        <v>214</v>
      </c>
      <c r="P789" s="79">
        <v>43638.039039351854</v>
      </c>
      <c r="Q789" s="77" t="s">
        <v>996</v>
      </c>
      <c r="R789" s="77"/>
      <c r="S789" s="77"/>
      <c r="T789" s="77"/>
      <c r="U789" s="79">
        <v>43638.039039351854</v>
      </c>
      <c r="V789" s="80" t="s">
        <v>2529</v>
      </c>
      <c r="W789" s="77"/>
      <c r="X789" s="77"/>
      <c r="Y789" s="83" t="s">
        <v>3669</v>
      </c>
      <c r="Z789" s="122"/>
      <c r="AA789" s="48"/>
      <c r="AB789" s="49"/>
      <c r="AC789" s="48"/>
      <c r="AD789" s="49"/>
      <c r="AE789" s="48"/>
      <c r="AF789" s="49"/>
      <c r="AG789" s="48"/>
      <c r="AH789" s="49"/>
      <c r="AI789" s="48"/>
    </row>
    <row r="790" spans="1:35" ht="15">
      <c r="A790" s="63" t="s">
        <v>882</v>
      </c>
      <c r="B790" s="63" t="s">
        <v>202</v>
      </c>
      <c r="C790" s="64"/>
      <c r="D790" s="65"/>
      <c r="E790" s="66"/>
      <c r="F790" s="67"/>
      <c r="G790" s="64"/>
      <c r="H790" s="68"/>
      <c r="I790" s="69"/>
      <c r="J790" s="69"/>
      <c r="K790" s="34"/>
      <c r="L790" s="75">
        <v>790</v>
      </c>
      <c r="M790" s="75"/>
      <c r="N790" s="71"/>
      <c r="O790" s="77" t="s">
        <v>214</v>
      </c>
      <c r="P790" s="79">
        <v>43638.04652777778</v>
      </c>
      <c r="Q790" s="77" t="s">
        <v>1478</v>
      </c>
      <c r="R790" s="77"/>
      <c r="S790" s="77"/>
      <c r="T790" s="77"/>
      <c r="U790" s="79">
        <v>43638.04652777778</v>
      </c>
      <c r="V790" s="80" t="s">
        <v>2530</v>
      </c>
      <c r="W790" s="77"/>
      <c r="X790" s="77"/>
      <c r="Y790" s="83" t="s">
        <v>3670</v>
      </c>
      <c r="Z790" s="122"/>
      <c r="AA790" s="48"/>
      <c r="AB790" s="49"/>
      <c r="AC790" s="48"/>
      <c r="AD790" s="49"/>
      <c r="AE790" s="48"/>
      <c r="AF790" s="49"/>
      <c r="AG790" s="48"/>
      <c r="AH790" s="49"/>
      <c r="AI790" s="48"/>
    </row>
    <row r="791" spans="1:35" ht="15">
      <c r="A791" s="63" t="s">
        <v>882</v>
      </c>
      <c r="B791" s="63" t="s">
        <v>202</v>
      </c>
      <c r="C791" s="64"/>
      <c r="D791" s="65"/>
      <c r="E791" s="66"/>
      <c r="F791" s="67"/>
      <c r="G791" s="64"/>
      <c r="H791" s="68"/>
      <c r="I791" s="69"/>
      <c r="J791" s="69"/>
      <c r="K791" s="34"/>
      <c r="L791" s="75">
        <v>791</v>
      </c>
      <c r="M791" s="75"/>
      <c r="N791" s="71"/>
      <c r="O791" s="77" t="s">
        <v>214</v>
      </c>
      <c r="P791" s="79">
        <v>43639.02704861111</v>
      </c>
      <c r="Q791" s="77" t="s">
        <v>996</v>
      </c>
      <c r="R791" s="77"/>
      <c r="S791" s="77"/>
      <c r="T791" s="77"/>
      <c r="U791" s="79">
        <v>43639.02704861111</v>
      </c>
      <c r="V791" s="80" t="s">
        <v>2531</v>
      </c>
      <c r="W791" s="77"/>
      <c r="X791" s="77"/>
      <c r="Y791" s="83" t="s">
        <v>3671</v>
      </c>
      <c r="Z791" s="122"/>
      <c r="AA791" s="48"/>
      <c r="AB791" s="49"/>
      <c r="AC791" s="48"/>
      <c r="AD791" s="49"/>
      <c r="AE791" s="48"/>
      <c r="AF791" s="49"/>
      <c r="AG791" s="48"/>
      <c r="AH791" s="49"/>
      <c r="AI791" s="48"/>
    </row>
    <row r="792" spans="1:35" ht="15">
      <c r="A792" s="63" t="s">
        <v>882</v>
      </c>
      <c r="B792" s="63" t="s">
        <v>202</v>
      </c>
      <c r="C792" s="64"/>
      <c r="D792" s="65"/>
      <c r="E792" s="66"/>
      <c r="F792" s="67"/>
      <c r="G792" s="64"/>
      <c r="H792" s="68"/>
      <c r="I792" s="69"/>
      <c r="J792" s="69"/>
      <c r="K792" s="34"/>
      <c r="L792" s="75">
        <v>792</v>
      </c>
      <c r="M792" s="75"/>
      <c r="N792" s="71"/>
      <c r="O792" s="77" t="s">
        <v>214</v>
      </c>
      <c r="P792" s="79">
        <v>43640.02670138889</v>
      </c>
      <c r="Q792" s="77" t="s">
        <v>996</v>
      </c>
      <c r="R792" s="77"/>
      <c r="S792" s="77"/>
      <c r="T792" s="77"/>
      <c r="U792" s="79">
        <v>43640.02670138889</v>
      </c>
      <c r="V792" s="80" t="s">
        <v>2532</v>
      </c>
      <c r="W792" s="77"/>
      <c r="X792" s="77"/>
      <c r="Y792" s="83" t="s">
        <v>3672</v>
      </c>
      <c r="Z792" s="122"/>
      <c r="AA792" s="48"/>
      <c r="AB792" s="49"/>
      <c r="AC792" s="48"/>
      <c r="AD792" s="49"/>
      <c r="AE792" s="48"/>
      <c r="AF792" s="49"/>
      <c r="AG792" s="48"/>
      <c r="AH792" s="49"/>
      <c r="AI792" s="48"/>
    </row>
    <row r="793" spans="1:35" ht="15">
      <c r="A793" s="63" t="s">
        <v>882</v>
      </c>
      <c r="B793" s="63" t="s">
        <v>202</v>
      </c>
      <c r="C793" s="64"/>
      <c r="D793" s="65"/>
      <c r="E793" s="66"/>
      <c r="F793" s="67"/>
      <c r="G793" s="64"/>
      <c r="H793" s="68"/>
      <c r="I793" s="69"/>
      <c r="J793" s="69"/>
      <c r="K793" s="34"/>
      <c r="L793" s="75">
        <v>793</v>
      </c>
      <c r="M793" s="75"/>
      <c r="N793" s="71"/>
      <c r="O793" s="77" t="s">
        <v>214</v>
      </c>
      <c r="P793" s="79">
        <v>43641.06358796296</v>
      </c>
      <c r="Q793" s="77" t="s">
        <v>996</v>
      </c>
      <c r="R793" s="77"/>
      <c r="S793" s="77"/>
      <c r="T793" s="77"/>
      <c r="U793" s="79">
        <v>43641.06358796296</v>
      </c>
      <c r="V793" s="80" t="s">
        <v>2533</v>
      </c>
      <c r="W793" s="77"/>
      <c r="X793" s="77"/>
      <c r="Y793" s="83" t="s">
        <v>3673</v>
      </c>
      <c r="Z793" s="122"/>
      <c r="AA793" s="48"/>
      <c r="AB793" s="49"/>
      <c r="AC793" s="48"/>
      <c r="AD793" s="49"/>
      <c r="AE793" s="48"/>
      <c r="AF793" s="49"/>
      <c r="AG793" s="48"/>
      <c r="AH793" s="49"/>
      <c r="AI793" s="48"/>
    </row>
    <row r="794" spans="1:35" ht="15">
      <c r="A794" s="63" t="s">
        <v>882</v>
      </c>
      <c r="B794" s="63" t="s">
        <v>202</v>
      </c>
      <c r="C794" s="64"/>
      <c r="D794" s="65"/>
      <c r="E794" s="66"/>
      <c r="F794" s="67"/>
      <c r="G794" s="64"/>
      <c r="H794" s="68"/>
      <c r="I794" s="69"/>
      <c r="J794" s="69"/>
      <c r="K794" s="34"/>
      <c r="L794" s="75">
        <v>794</v>
      </c>
      <c r="M794" s="75"/>
      <c r="N794" s="71"/>
      <c r="O794" s="77" t="s">
        <v>214</v>
      </c>
      <c r="P794" s="79">
        <v>43642.02773148148</v>
      </c>
      <c r="Q794" s="77" t="s">
        <v>996</v>
      </c>
      <c r="R794" s="77"/>
      <c r="S794" s="77"/>
      <c r="T794" s="77"/>
      <c r="U794" s="79">
        <v>43642.02773148148</v>
      </c>
      <c r="V794" s="80" t="s">
        <v>2534</v>
      </c>
      <c r="W794" s="77"/>
      <c r="X794" s="77"/>
      <c r="Y794" s="83" t="s">
        <v>3674</v>
      </c>
      <c r="Z794" s="122"/>
      <c r="AA794" s="48"/>
      <c r="AB794" s="49"/>
      <c r="AC794" s="48"/>
      <c r="AD794" s="49"/>
      <c r="AE794" s="48"/>
      <c r="AF794" s="49"/>
      <c r="AG794" s="48"/>
      <c r="AH794" s="49"/>
      <c r="AI794" s="48"/>
    </row>
    <row r="795" spans="1:35" ht="15">
      <c r="A795" s="63" t="s">
        <v>883</v>
      </c>
      <c r="B795" s="63" t="s">
        <v>202</v>
      </c>
      <c r="C795" s="64"/>
      <c r="D795" s="65"/>
      <c r="E795" s="66"/>
      <c r="F795" s="67"/>
      <c r="G795" s="64"/>
      <c r="H795" s="68"/>
      <c r="I795" s="69"/>
      <c r="J795" s="69"/>
      <c r="K795" s="34"/>
      <c r="L795" s="75">
        <v>795</v>
      </c>
      <c r="M795" s="75"/>
      <c r="N795" s="71"/>
      <c r="O795" s="77" t="s">
        <v>214</v>
      </c>
      <c r="P795" s="79">
        <v>43639.60019675926</v>
      </c>
      <c r="Q795" s="77" t="s">
        <v>1479</v>
      </c>
      <c r="R795" s="77"/>
      <c r="S795" s="77"/>
      <c r="T795" s="77"/>
      <c r="U795" s="79">
        <v>43639.60019675926</v>
      </c>
      <c r="V795" s="80" t="s">
        <v>2535</v>
      </c>
      <c r="W795" s="77"/>
      <c r="X795" s="77"/>
      <c r="Y795" s="83" t="s">
        <v>3675</v>
      </c>
      <c r="Z795" s="122"/>
      <c r="AA795" s="48"/>
      <c r="AB795" s="49"/>
      <c r="AC795" s="48"/>
      <c r="AD795" s="49"/>
      <c r="AE795" s="48"/>
      <c r="AF795" s="49"/>
      <c r="AG795" s="48"/>
      <c r="AH795" s="49"/>
      <c r="AI795" s="48"/>
    </row>
    <row r="796" spans="1:35" ht="15">
      <c r="A796" s="63" t="s">
        <v>883</v>
      </c>
      <c r="B796" s="63" t="s">
        <v>202</v>
      </c>
      <c r="C796" s="64"/>
      <c r="D796" s="65"/>
      <c r="E796" s="66"/>
      <c r="F796" s="67"/>
      <c r="G796" s="64"/>
      <c r="H796" s="68"/>
      <c r="I796" s="69"/>
      <c r="J796" s="69"/>
      <c r="K796" s="34"/>
      <c r="L796" s="75">
        <v>796</v>
      </c>
      <c r="M796" s="75"/>
      <c r="N796" s="71"/>
      <c r="O796" s="77" t="s">
        <v>214</v>
      </c>
      <c r="P796" s="79">
        <v>43642.03297453704</v>
      </c>
      <c r="Q796" s="77" t="s">
        <v>1480</v>
      </c>
      <c r="R796" s="77"/>
      <c r="S796" s="77"/>
      <c r="T796" s="77"/>
      <c r="U796" s="79">
        <v>43642.03297453704</v>
      </c>
      <c r="V796" s="80" t="s">
        <v>2536</v>
      </c>
      <c r="W796" s="77"/>
      <c r="X796" s="77"/>
      <c r="Y796" s="83" t="s">
        <v>3676</v>
      </c>
      <c r="Z796" s="122"/>
      <c r="AA796" s="48"/>
      <c r="AB796" s="49"/>
      <c r="AC796" s="48"/>
      <c r="AD796" s="49"/>
      <c r="AE796" s="48"/>
      <c r="AF796" s="49"/>
      <c r="AG796" s="48"/>
      <c r="AH796" s="49"/>
      <c r="AI796" s="48"/>
    </row>
    <row r="797" spans="1:35" ht="15">
      <c r="A797" s="63" t="s">
        <v>884</v>
      </c>
      <c r="B797" s="63" t="s">
        <v>202</v>
      </c>
      <c r="C797" s="64"/>
      <c r="D797" s="65"/>
      <c r="E797" s="66"/>
      <c r="F797" s="67"/>
      <c r="G797" s="64"/>
      <c r="H797" s="68"/>
      <c r="I797" s="69"/>
      <c r="J797" s="69"/>
      <c r="K797" s="34"/>
      <c r="L797" s="75">
        <v>797</v>
      </c>
      <c r="M797" s="75"/>
      <c r="N797" s="71"/>
      <c r="O797" s="77" t="s">
        <v>214</v>
      </c>
      <c r="P797" s="79">
        <v>43633.11417824074</v>
      </c>
      <c r="Q797" s="77" t="s">
        <v>1357</v>
      </c>
      <c r="R797" s="77"/>
      <c r="S797" s="77"/>
      <c r="T797" s="77"/>
      <c r="U797" s="79">
        <v>43633.11417824074</v>
      </c>
      <c r="V797" s="80" t="s">
        <v>2537</v>
      </c>
      <c r="W797" s="77"/>
      <c r="X797" s="77"/>
      <c r="Y797" s="83" t="s">
        <v>3677</v>
      </c>
      <c r="Z797" s="122"/>
      <c r="AA797" s="48"/>
      <c r="AB797" s="49"/>
      <c r="AC797" s="48"/>
      <c r="AD797" s="49"/>
      <c r="AE797" s="48"/>
      <c r="AF797" s="49"/>
      <c r="AG797" s="48"/>
      <c r="AH797" s="49"/>
      <c r="AI797" s="48"/>
    </row>
    <row r="798" spans="1:35" ht="15">
      <c r="A798" s="63" t="s">
        <v>884</v>
      </c>
      <c r="B798" s="63" t="s">
        <v>202</v>
      </c>
      <c r="C798" s="64"/>
      <c r="D798" s="65"/>
      <c r="E798" s="66"/>
      <c r="F798" s="67"/>
      <c r="G798" s="64"/>
      <c r="H798" s="68"/>
      <c r="I798" s="69"/>
      <c r="J798" s="69"/>
      <c r="K798" s="34"/>
      <c r="L798" s="75">
        <v>798</v>
      </c>
      <c r="M798" s="75"/>
      <c r="N798" s="71"/>
      <c r="O798" s="77" t="s">
        <v>214</v>
      </c>
      <c r="P798" s="79">
        <v>43633.11560185185</v>
      </c>
      <c r="Q798" s="77" t="s">
        <v>1481</v>
      </c>
      <c r="R798" s="77"/>
      <c r="S798" s="77"/>
      <c r="T798" s="77"/>
      <c r="U798" s="79">
        <v>43633.11560185185</v>
      </c>
      <c r="V798" s="80" t="s">
        <v>2538</v>
      </c>
      <c r="W798" s="77"/>
      <c r="X798" s="77"/>
      <c r="Y798" s="83" t="s">
        <v>3678</v>
      </c>
      <c r="Z798" s="122"/>
      <c r="AA798" s="48"/>
      <c r="AB798" s="49"/>
      <c r="AC798" s="48"/>
      <c r="AD798" s="49"/>
      <c r="AE798" s="48"/>
      <c r="AF798" s="49"/>
      <c r="AG798" s="48"/>
      <c r="AH798" s="49"/>
      <c r="AI798" s="48"/>
    </row>
    <row r="799" spans="1:35" ht="15">
      <c r="A799" s="63" t="s">
        <v>884</v>
      </c>
      <c r="B799" s="63" t="s">
        <v>202</v>
      </c>
      <c r="C799" s="64"/>
      <c r="D799" s="65"/>
      <c r="E799" s="66"/>
      <c r="F799" s="67"/>
      <c r="G799" s="64"/>
      <c r="H799" s="68"/>
      <c r="I799" s="69"/>
      <c r="J799" s="69"/>
      <c r="K799" s="34"/>
      <c r="L799" s="75">
        <v>799</v>
      </c>
      <c r="M799" s="75"/>
      <c r="N799" s="71"/>
      <c r="O799" s="77" t="s">
        <v>214</v>
      </c>
      <c r="P799" s="79">
        <v>43633.46105324074</v>
      </c>
      <c r="Q799" s="77" t="s">
        <v>1482</v>
      </c>
      <c r="R799" s="77"/>
      <c r="S799" s="77"/>
      <c r="T799" s="77"/>
      <c r="U799" s="79">
        <v>43633.46105324074</v>
      </c>
      <c r="V799" s="80" t="s">
        <v>2539</v>
      </c>
      <c r="W799" s="77"/>
      <c r="X799" s="77"/>
      <c r="Y799" s="83" t="s">
        <v>3679</v>
      </c>
      <c r="Z799" s="122"/>
      <c r="AA799" s="48"/>
      <c r="AB799" s="49"/>
      <c r="AC799" s="48"/>
      <c r="AD799" s="49"/>
      <c r="AE799" s="48"/>
      <c r="AF799" s="49"/>
      <c r="AG799" s="48"/>
      <c r="AH799" s="49"/>
      <c r="AI799" s="48"/>
    </row>
    <row r="800" spans="1:35" ht="15">
      <c r="A800" s="63" t="s">
        <v>884</v>
      </c>
      <c r="B800" s="63" t="s">
        <v>202</v>
      </c>
      <c r="C800" s="64"/>
      <c r="D800" s="65"/>
      <c r="E800" s="66"/>
      <c r="F800" s="67"/>
      <c r="G800" s="64"/>
      <c r="H800" s="68"/>
      <c r="I800" s="69"/>
      <c r="J800" s="69"/>
      <c r="K800" s="34"/>
      <c r="L800" s="75">
        <v>800</v>
      </c>
      <c r="M800" s="75"/>
      <c r="N800" s="71"/>
      <c r="O800" s="77" t="s">
        <v>214</v>
      </c>
      <c r="P800" s="79">
        <v>43641.11052083333</v>
      </c>
      <c r="Q800" s="77" t="s">
        <v>1483</v>
      </c>
      <c r="R800" s="77"/>
      <c r="S800" s="77"/>
      <c r="T800" s="77"/>
      <c r="U800" s="79">
        <v>43641.11052083333</v>
      </c>
      <c r="V800" s="80" t="s">
        <v>2540</v>
      </c>
      <c r="W800" s="77"/>
      <c r="X800" s="77"/>
      <c r="Y800" s="83" t="s">
        <v>3680</v>
      </c>
      <c r="Z800" s="122"/>
      <c r="AA800" s="48"/>
      <c r="AB800" s="49"/>
      <c r="AC800" s="48"/>
      <c r="AD800" s="49"/>
      <c r="AE800" s="48"/>
      <c r="AF800" s="49"/>
      <c r="AG800" s="48"/>
      <c r="AH800" s="49"/>
      <c r="AI800" s="48"/>
    </row>
    <row r="801" spans="1:35" ht="15">
      <c r="A801" s="63" t="s">
        <v>884</v>
      </c>
      <c r="B801" s="63" t="s">
        <v>202</v>
      </c>
      <c r="C801" s="64"/>
      <c r="D801" s="65"/>
      <c r="E801" s="66"/>
      <c r="F801" s="67"/>
      <c r="G801" s="64"/>
      <c r="H801" s="68"/>
      <c r="I801" s="69"/>
      <c r="J801" s="69"/>
      <c r="K801" s="34"/>
      <c r="L801" s="75">
        <v>801</v>
      </c>
      <c r="M801" s="75"/>
      <c r="N801" s="71"/>
      <c r="O801" s="77" t="s">
        <v>214</v>
      </c>
      <c r="P801" s="79">
        <v>43642.060694444444</v>
      </c>
      <c r="Q801" s="77" t="s">
        <v>1484</v>
      </c>
      <c r="R801" s="77"/>
      <c r="S801" s="77"/>
      <c r="T801" s="77"/>
      <c r="U801" s="79">
        <v>43642.060694444444</v>
      </c>
      <c r="V801" s="80" t="s">
        <v>2541</v>
      </c>
      <c r="W801" s="77"/>
      <c r="X801" s="77"/>
      <c r="Y801" s="83" t="s">
        <v>3681</v>
      </c>
      <c r="Z801" s="122"/>
      <c r="AA801" s="48"/>
      <c r="AB801" s="49"/>
      <c r="AC801" s="48"/>
      <c r="AD801" s="49"/>
      <c r="AE801" s="48"/>
      <c r="AF801" s="49"/>
      <c r="AG801" s="48"/>
      <c r="AH801" s="49"/>
      <c r="AI801" s="48"/>
    </row>
    <row r="802" spans="1:35" ht="15">
      <c r="A802" s="63" t="s">
        <v>884</v>
      </c>
      <c r="B802" s="63" t="s">
        <v>202</v>
      </c>
      <c r="C802" s="64"/>
      <c r="D802" s="65"/>
      <c r="E802" s="66"/>
      <c r="F802" s="67"/>
      <c r="G802" s="64"/>
      <c r="H802" s="68"/>
      <c r="I802" s="69"/>
      <c r="J802" s="69"/>
      <c r="K802" s="34"/>
      <c r="L802" s="75">
        <v>802</v>
      </c>
      <c r="M802" s="75"/>
      <c r="N802" s="71"/>
      <c r="O802" s="77" t="s">
        <v>214</v>
      </c>
      <c r="P802" s="79">
        <v>43642.07157407407</v>
      </c>
      <c r="Q802" s="77" t="s">
        <v>1485</v>
      </c>
      <c r="R802" s="77"/>
      <c r="S802" s="77"/>
      <c r="T802" s="77"/>
      <c r="U802" s="79">
        <v>43642.07157407407</v>
      </c>
      <c r="V802" s="80" t="s">
        <v>2542</v>
      </c>
      <c r="W802" s="77"/>
      <c r="X802" s="77"/>
      <c r="Y802" s="83" t="s">
        <v>3682</v>
      </c>
      <c r="Z802" s="122"/>
      <c r="AA802" s="48"/>
      <c r="AB802" s="49"/>
      <c r="AC802" s="48"/>
      <c r="AD802" s="49"/>
      <c r="AE802" s="48"/>
      <c r="AF802" s="49"/>
      <c r="AG802" s="48"/>
      <c r="AH802" s="49"/>
      <c r="AI802" s="48"/>
    </row>
    <row r="803" spans="1:35" ht="15">
      <c r="A803" s="63" t="s">
        <v>885</v>
      </c>
      <c r="B803" s="63" t="s">
        <v>202</v>
      </c>
      <c r="C803" s="64"/>
      <c r="D803" s="65"/>
      <c r="E803" s="66"/>
      <c r="F803" s="67"/>
      <c r="G803" s="64"/>
      <c r="H803" s="68"/>
      <c r="I803" s="69"/>
      <c r="J803" s="69"/>
      <c r="K803" s="34"/>
      <c r="L803" s="75">
        <v>803</v>
      </c>
      <c r="M803" s="75"/>
      <c r="N803" s="71"/>
      <c r="O803" s="77" t="s">
        <v>214</v>
      </c>
      <c r="P803" s="79">
        <v>43641.52318287037</v>
      </c>
      <c r="Q803" s="77" t="s">
        <v>1297</v>
      </c>
      <c r="R803" s="77"/>
      <c r="S803" s="77"/>
      <c r="T803" s="77"/>
      <c r="U803" s="79">
        <v>43641.52318287037</v>
      </c>
      <c r="V803" s="80" t="s">
        <v>2543</v>
      </c>
      <c r="W803" s="77"/>
      <c r="X803" s="77"/>
      <c r="Y803" s="83" t="s">
        <v>3683</v>
      </c>
      <c r="Z803" s="122"/>
      <c r="AA803" s="48"/>
      <c r="AB803" s="49"/>
      <c r="AC803" s="48"/>
      <c r="AD803" s="49"/>
      <c r="AE803" s="48"/>
      <c r="AF803" s="49"/>
      <c r="AG803" s="48"/>
      <c r="AH803" s="49"/>
      <c r="AI803" s="48"/>
    </row>
    <row r="804" spans="1:35" ht="15">
      <c r="A804" s="63" t="s">
        <v>885</v>
      </c>
      <c r="B804" s="63" t="s">
        <v>202</v>
      </c>
      <c r="C804" s="64"/>
      <c r="D804" s="65"/>
      <c r="E804" s="66"/>
      <c r="F804" s="67"/>
      <c r="G804" s="64"/>
      <c r="H804" s="68"/>
      <c r="I804" s="69"/>
      <c r="J804" s="69"/>
      <c r="K804" s="34"/>
      <c r="L804" s="75">
        <v>804</v>
      </c>
      <c r="M804" s="75"/>
      <c r="N804" s="71"/>
      <c r="O804" s="77" t="s">
        <v>214</v>
      </c>
      <c r="P804" s="79">
        <v>43642.08652777778</v>
      </c>
      <c r="Q804" s="77" t="s">
        <v>1486</v>
      </c>
      <c r="R804" s="77"/>
      <c r="S804" s="77"/>
      <c r="T804" s="77"/>
      <c r="U804" s="79">
        <v>43642.08652777778</v>
      </c>
      <c r="V804" s="80" t="s">
        <v>2544</v>
      </c>
      <c r="W804" s="77"/>
      <c r="X804" s="77"/>
      <c r="Y804" s="83" t="s">
        <v>3684</v>
      </c>
      <c r="Z804" s="122"/>
      <c r="AA804" s="48"/>
      <c r="AB804" s="49"/>
      <c r="AC804" s="48"/>
      <c r="AD804" s="49"/>
      <c r="AE804" s="48"/>
      <c r="AF804" s="49"/>
      <c r="AG804" s="48"/>
      <c r="AH804" s="49"/>
      <c r="AI804" s="48"/>
    </row>
    <row r="805" spans="1:35" ht="15">
      <c r="A805" s="63" t="s">
        <v>886</v>
      </c>
      <c r="B805" s="63" t="s">
        <v>202</v>
      </c>
      <c r="C805" s="64"/>
      <c r="D805" s="65"/>
      <c r="E805" s="66"/>
      <c r="F805" s="67"/>
      <c r="G805" s="64"/>
      <c r="H805" s="68"/>
      <c r="I805" s="69"/>
      <c r="J805" s="69"/>
      <c r="K805" s="34"/>
      <c r="L805" s="75">
        <v>805</v>
      </c>
      <c r="M805" s="75"/>
      <c r="N805" s="71"/>
      <c r="O805" s="77" t="s">
        <v>214</v>
      </c>
      <c r="P805" s="79">
        <v>43633.47145833333</v>
      </c>
      <c r="Q805" s="77" t="s">
        <v>1487</v>
      </c>
      <c r="R805" s="77"/>
      <c r="S805" s="77"/>
      <c r="T805" s="77"/>
      <c r="U805" s="79">
        <v>43633.47145833333</v>
      </c>
      <c r="V805" s="80" t="s">
        <v>2545</v>
      </c>
      <c r="W805" s="77"/>
      <c r="X805" s="77"/>
      <c r="Y805" s="83" t="s">
        <v>3685</v>
      </c>
      <c r="Z805" s="122"/>
      <c r="AA805" s="48"/>
      <c r="AB805" s="49"/>
      <c r="AC805" s="48"/>
      <c r="AD805" s="49"/>
      <c r="AE805" s="48"/>
      <c r="AF805" s="49"/>
      <c r="AG805" s="48"/>
      <c r="AH805" s="49"/>
      <c r="AI805" s="48"/>
    </row>
    <row r="806" spans="1:35" ht="15">
      <c r="A806" s="63" t="s">
        <v>886</v>
      </c>
      <c r="B806" s="63" t="s">
        <v>202</v>
      </c>
      <c r="C806" s="64"/>
      <c r="D806" s="65"/>
      <c r="E806" s="66"/>
      <c r="F806" s="67"/>
      <c r="G806" s="64"/>
      <c r="H806" s="68"/>
      <c r="I806" s="69"/>
      <c r="J806" s="69"/>
      <c r="K806" s="34"/>
      <c r="L806" s="75">
        <v>806</v>
      </c>
      <c r="M806" s="75"/>
      <c r="N806" s="71"/>
      <c r="O806" s="77" t="s">
        <v>214</v>
      </c>
      <c r="P806" s="79">
        <v>43634.17636574074</v>
      </c>
      <c r="Q806" s="77" t="s">
        <v>1488</v>
      </c>
      <c r="R806" s="77"/>
      <c r="S806" s="77"/>
      <c r="T806" s="77"/>
      <c r="U806" s="79">
        <v>43634.17636574074</v>
      </c>
      <c r="V806" s="80" t="s">
        <v>2546</v>
      </c>
      <c r="W806" s="77"/>
      <c r="X806" s="77"/>
      <c r="Y806" s="83" t="s">
        <v>3686</v>
      </c>
      <c r="Z806" s="122"/>
      <c r="AA806" s="48"/>
      <c r="AB806" s="49"/>
      <c r="AC806" s="48"/>
      <c r="AD806" s="49"/>
      <c r="AE806" s="48"/>
      <c r="AF806" s="49"/>
      <c r="AG806" s="48"/>
      <c r="AH806" s="49"/>
      <c r="AI806" s="48"/>
    </row>
    <row r="807" spans="1:35" ht="15">
      <c r="A807" s="63" t="s">
        <v>886</v>
      </c>
      <c r="B807" s="63" t="s">
        <v>202</v>
      </c>
      <c r="C807" s="64"/>
      <c r="D807" s="65"/>
      <c r="E807" s="66"/>
      <c r="F807" s="67"/>
      <c r="G807" s="64"/>
      <c r="H807" s="68"/>
      <c r="I807" s="69"/>
      <c r="J807" s="69"/>
      <c r="K807" s="34"/>
      <c r="L807" s="75">
        <v>807</v>
      </c>
      <c r="M807" s="75"/>
      <c r="N807" s="71"/>
      <c r="O807" s="77" t="s">
        <v>214</v>
      </c>
      <c r="P807" s="79">
        <v>43637.20945601852</v>
      </c>
      <c r="Q807" s="77" t="s">
        <v>1489</v>
      </c>
      <c r="R807" s="77"/>
      <c r="S807" s="77"/>
      <c r="T807" s="77"/>
      <c r="U807" s="79">
        <v>43637.20945601852</v>
      </c>
      <c r="V807" s="80" t="s">
        <v>2547</v>
      </c>
      <c r="W807" s="77"/>
      <c r="X807" s="77"/>
      <c r="Y807" s="83" t="s">
        <v>3687</v>
      </c>
      <c r="Z807" s="122"/>
      <c r="AA807" s="48"/>
      <c r="AB807" s="49"/>
      <c r="AC807" s="48"/>
      <c r="AD807" s="49"/>
      <c r="AE807" s="48"/>
      <c r="AF807" s="49"/>
      <c r="AG807" s="48"/>
      <c r="AH807" s="49"/>
      <c r="AI807" s="48"/>
    </row>
    <row r="808" spans="1:35" ht="15">
      <c r="A808" s="63" t="s">
        <v>886</v>
      </c>
      <c r="B808" s="63" t="s">
        <v>202</v>
      </c>
      <c r="C808" s="64"/>
      <c r="D808" s="65"/>
      <c r="E808" s="66"/>
      <c r="F808" s="67"/>
      <c r="G808" s="64"/>
      <c r="H808" s="68"/>
      <c r="I808" s="69"/>
      <c r="J808" s="69"/>
      <c r="K808" s="34"/>
      <c r="L808" s="75">
        <v>808</v>
      </c>
      <c r="M808" s="75"/>
      <c r="N808" s="71"/>
      <c r="O808" s="77" t="s">
        <v>214</v>
      </c>
      <c r="P808" s="79">
        <v>43637.21894675926</v>
      </c>
      <c r="Q808" s="77" t="s">
        <v>1490</v>
      </c>
      <c r="R808" s="77"/>
      <c r="S808" s="77"/>
      <c r="T808" s="77"/>
      <c r="U808" s="79">
        <v>43637.21894675926</v>
      </c>
      <c r="V808" s="80" t="s">
        <v>2548</v>
      </c>
      <c r="W808" s="77"/>
      <c r="X808" s="77"/>
      <c r="Y808" s="83" t="s">
        <v>3688</v>
      </c>
      <c r="Z808" s="122"/>
      <c r="AA808" s="48"/>
      <c r="AB808" s="49"/>
      <c r="AC808" s="48"/>
      <c r="AD808" s="49"/>
      <c r="AE808" s="48"/>
      <c r="AF808" s="49"/>
      <c r="AG808" s="48"/>
      <c r="AH808" s="49"/>
      <c r="AI808" s="48"/>
    </row>
    <row r="809" spans="1:35" ht="15">
      <c r="A809" s="63" t="s">
        <v>886</v>
      </c>
      <c r="B809" s="63" t="s">
        <v>202</v>
      </c>
      <c r="C809" s="64"/>
      <c r="D809" s="65"/>
      <c r="E809" s="66"/>
      <c r="F809" s="67"/>
      <c r="G809" s="64"/>
      <c r="H809" s="68"/>
      <c r="I809" s="69"/>
      <c r="J809" s="69"/>
      <c r="K809" s="34"/>
      <c r="L809" s="75">
        <v>809</v>
      </c>
      <c r="M809" s="75"/>
      <c r="N809" s="71"/>
      <c r="O809" s="77" t="s">
        <v>214</v>
      </c>
      <c r="P809" s="79">
        <v>43637.471180555556</v>
      </c>
      <c r="Q809" s="77" t="s">
        <v>1491</v>
      </c>
      <c r="R809" s="77"/>
      <c r="S809" s="77"/>
      <c r="T809" s="77"/>
      <c r="U809" s="79">
        <v>43637.471180555556</v>
      </c>
      <c r="V809" s="80" t="s">
        <v>2549</v>
      </c>
      <c r="W809" s="77"/>
      <c r="X809" s="77"/>
      <c r="Y809" s="83" t="s">
        <v>3689</v>
      </c>
      <c r="Z809" s="122"/>
      <c r="AA809" s="48"/>
      <c r="AB809" s="49"/>
      <c r="AC809" s="48"/>
      <c r="AD809" s="49"/>
      <c r="AE809" s="48"/>
      <c r="AF809" s="49"/>
      <c r="AG809" s="48"/>
      <c r="AH809" s="49"/>
      <c r="AI809" s="48"/>
    </row>
    <row r="810" spans="1:35" ht="15">
      <c r="A810" s="63" t="s">
        <v>886</v>
      </c>
      <c r="B810" s="63" t="s">
        <v>202</v>
      </c>
      <c r="C810" s="64"/>
      <c r="D810" s="65"/>
      <c r="E810" s="66"/>
      <c r="F810" s="67"/>
      <c r="G810" s="64"/>
      <c r="H810" s="68"/>
      <c r="I810" s="69"/>
      <c r="J810" s="69"/>
      <c r="K810" s="34"/>
      <c r="L810" s="75">
        <v>810</v>
      </c>
      <c r="M810" s="75"/>
      <c r="N810" s="71"/>
      <c r="O810" s="77" t="s">
        <v>214</v>
      </c>
      <c r="P810" s="79">
        <v>43638.501539351855</v>
      </c>
      <c r="Q810" s="77" t="s">
        <v>1492</v>
      </c>
      <c r="R810" s="77"/>
      <c r="S810" s="77"/>
      <c r="T810" s="77"/>
      <c r="U810" s="79">
        <v>43638.501539351855</v>
      </c>
      <c r="V810" s="80" t="s">
        <v>2550</v>
      </c>
      <c r="W810" s="77"/>
      <c r="X810" s="77"/>
      <c r="Y810" s="83" t="s">
        <v>3690</v>
      </c>
      <c r="Z810" s="122"/>
      <c r="AA810" s="48"/>
      <c r="AB810" s="49"/>
      <c r="AC810" s="48"/>
      <c r="AD810" s="49"/>
      <c r="AE810" s="48"/>
      <c r="AF810" s="49"/>
      <c r="AG810" s="48"/>
      <c r="AH810" s="49"/>
      <c r="AI810" s="48"/>
    </row>
    <row r="811" spans="1:35" ht="15">
      <c r="A811" s="63" t="s">
        <v>886</v>
      </c>
      <c r="B811" s="63" t="s">
        <v>202</v>
      </c>
      <c r="C811" s="64"/>
      <c r="D811" s="65"/>
      <c r="E811" s="66"/>
      <c r="F811" s="67"/>
      <c r="G811" s="64"/>
      <c r="H811" s="68"/>
      <c r="I811" s="69"/>
      <c r="J811" s="69"/>
      <c r="K811" s="34"/>
      <c r="L811" s="75">
        <v>811</v>
      </c>
      <c r="M811" s="75"/>
      <c r="N811" s="71"/>
      <c r="O811" s="77" t="s">
        <v>214</v>
      </c>
      <c r="P811" s="79">
        <v>43638.50634259259</v>
      </c>
      <c r="Q811" s="77" t="s">
        <v>1489</v>
      </c>
      <c r="R811" s="77"/>
      <c r="S811" s="77"/>
      <c r="T811" s="77"/>
      <c r="U811" s="79">
        <v>43638.50634259259</v>
      </c>
      <c r="V811" s="80" t="s">
        <v>2551</v>
      </c>
      <c r="W811" s="77"/>
      <c r="X811" s="77"/>
      <c r="Y811" s="83" t="s">
        <v>3691</v>
      </c>
      <c r="Z811" s="122"/>
      <c r="AA811" s="48"/>
      <c r="AB811" s="49"/>
      <c r="AC811" s="48"/>
      <c r="AD811" s="49"/>
      <c r="AE811" s="48"/>
      <c r="AF811" s="49"/>
      <c r="AG811" s="48"/>
      <c r="AH811" s="49"/>
      <c r="AI811" s="48"/>
    </row>
    <row r="812" spans="1:35" ht="15">
      <c r="A812" s="63" t="s">
        <v>886</v>
      </c>
      <c r="B812" s="63" t="s">
        <v>202</v>
      </c>
      <c r="C812" s="64"/>
      <c r="D812" s="65"/>
      <c r="E812" s="66"/>
      <c r="F812" s="67"/>
      <c r="G812" s="64"/>
      <c r="H812" s="68"/>
      <c r="I812" s="69"/>
      <c r="J812" s="69"/>
      <c r="K812" s="34"/>
      <c r="L812" s="75">
        <v>812</v>
      </c>
      <c r="M812" s="75"/>
      <c r="N812" s="71"/>
      <c r="O812" s="77" t="s">
        <v>214</v>
      </c>
      <c r="P812" s="79">
        <v>43641.35439814815</v>
      </c>
      <c r="Q812" s="77" t="s">
        <v>1493</v>
      </c>
      <c r="R812" s="77"/>
      <c r="S812" s="77"/>
      <c r="T812" s="77"/>
      <c r="U812" s="79">
        <v>43641.35439814815</v>
      </c>
      <c r="V812" s="80" t="s">
        <v>2552</v>
      </c>
      <c r="W812" s="77"/>
      <c r="X812" s="77"/>
      <c r="Y812" s="83" t="s">
        <v>3692</v>
      </c>
      <c r="Z812" s="122"/>
      <c r="AA812" s="48"/>
      <c r="AB812" s="49"/>
      <c r="AC812" s="48"/>
      <c r="AD812" s="49"/>
      <c r="AE812" s="48"/>
      <c r="AF812" s="49"/>
      <c r="AG812" s="48"/>
      <c r="AH812" s="49"/>
      <c r="AI812" s="48"/>
    </row>
    <row r="813" spans="1:35" ht="15">
      <c r="A813" s="63" t="s">
        <v>886</v>
      </c>
      <c r="B813" s="63" t="s">
        <v>202</v>
      </c>
      <c r="C813" s="64"/>
      <c r="D813" s="65"/>
      <c r="E813" s="66"/>
      <c r="F813" s="67"/>
      <c r="G813" s="64"/>
      <c r="H813" s="68"/>
      <c r="I813" s="69"/>
      <c r="J813" s="69"/>
      <c r="K813" s="34"/>
      <c r="L813" s="75">
        <v>813</v>
      </c>
      <c r="M813" s="75"/>
      <c r="N813" s="71"/>
      <c r="O813" s="77" t="s">
        <v>214</v>
      </c>
      <c r="P813" s="79">
        <v>43642.092835648145</v>
      </c>
      <c r="Q813" s="77" t="s">
        <v>1494</v>
      </c>
      <c r="R813" s="77"/>
      <c r="S813" s="77"/>
      <c r="T813" s="77"/>
      <c r="U813" s="79">
        <v>43642.092835648145</v>
      </c>
      <c r="V813" s="80" t="s">
        <v>2553</v>
      </c>
      <c r="W813" s="77"/>
      <c r="X813" s="77"/>
      <c r="Y813" s="83" t="s">
        <v>3693</v>
      </c>
      <c r="Z813" s="122"/>
      <c r="AA813" s="48"/>
      <c r="AB813" s="49"/>
      <c r="AC813" s="48"/>
      <c r="AD813" s="49"/>
      <c r="AE813" s="48"/>
      <c r="AF813" s="49"/>
      <c r="AG813" s="48"/>
      <c r="AH813" s="49"/>
      <c r="AI813" s="48"/>
    </row>
    <row r="814" spans="1:35" ht="15">
      <c r="A814" s="63" t="s">
        <v>887</v>
      </c>
      <c r="B814" s="63" t="s">
        <v>202</v>
      </c>
      <c r="C814" s="64"/>
      <c r="D814" s="65"/>
      <c r="E814" s="66"/>
      <c r="F814" s="67"/>
      <c r="G814" s="64"/>
      <c r="H814" s="68"/>
      <c r="I814" s="69"/>
      <c r="J814" s="69"/>
      <c r="K814" s="34"/>
      <c r="L814" s="75">
        <v>814</v>
      </c>
      <c r="M814" s="75"/>
      <c r="N814" s="71"/>
      <c r="O814" s="77" t="s">
        <v>214</v>
      </c>
      <c r="P814" s="79">
        <v>43634.60594907407</v>
      </c>
      <c r="Q814" s="77" t="s">
        <v>1495</v>
      </c>
      <c r="R814" s="77"/>
      <c r="S814" s="77"/>
      <c r="T814" s="77"/>
      <c r="U814" s="79">
        <v>43634.60594907407</v>
      </c>
      <c r="V814" s="80" t="s">
        <v>2554</v>
      </c>
      <c r="W814" s="77"/>
      <c r="X814" s="77"/>
      <c r="Y814" s="83" t="s">
        <v>3694</v>
      </c>
      <c r="Z814" s="123" t="s">
        <v>4180</v>
      </c>
      <c r="AA814" s="48"/>
      <c r="AB814" s="49"/>
      <c r="AC814" s="48"/>
      <c r="AD814" s="49"/>
      <c r="AE814" s="48"/>
      <c r="AF814" s="49"/>
      <c r="AG814" s="48"/>
      <c r="AH814" s="49"/>
      <c r="AI814" s="48"/>
    </row>
    <row r="815" spans="1:35" ht="15">
      <c r="A815" s="63" t="s">
        <v>887</v>
      </c>
      <c r="B815" s="63" t="s">
        <v>888</v>
      </c>
      <c r="C815" s="64"/>
      <c r="D815" s="65"/>
      <c r="E815" s="66"/>
      <c r="F815" s="67"/>
      <c r="G815" s="64"/>
      <c r="H815" s="68"/>
      <c r="I815" s="69"/>
      <c r="J815" s="69"/>
      <c r="K815" s="34"/>
      <c r="L815" s="75">
        <v>815</v>
      </c>
      <c r="M815" s="75"/>
      <c r="N815" s="71"/>
      <c r="O815" s="77" t="s">
        <v>215</v>
      </c>
      <c r="P815" s="79">
        <v>43634.60594907407</v>
      </c>
      <c r="Q815" s="77" t="s">
        <v>1495</v>
      </c>
      <c r="R815" s="77"/>
      <c r="S815" s="77"/>
      <c r="T815" s="77"/>
      <c r="U815" s="79">
        <v>43634.60594907407</v>
      </c>
      <c r="V815" s="80" t="s">
        <v>2554</v>
      </c>
      <c r="W815" s="77"/>
      <c r="X815" s="77"/>
      <c r="Y815" s="83" t="s">
        <v>3694</v>
      </c>
      <c r="Z815" s="123" t="s">
        <v>4180</v>
      </c>
      <c r="AA815" s="48"/>
      <c r="AB815" s="49"/>
      <c r="AC815" s="48"/>
      <c r="AD815" s="49"/>
      <c r="AE815" s="48"/>
      <c r="AF815" s="49"/>
      <c r="AG815" s="48"/>
      <c r="AH815" s="49"/>
      <c r="AI815" s="48"/>
    </row>
    <row r="816" spans="1:35" ht="15">
      <c r="A816" s="63" t="s">
        <v>888</v>
      </c>
      <c r="B816" s="63" t="s">
        <v>887</v>
      </c>
      <c r="C816" s="64"/>
      <c r="D816" s="65"/>
      <c r="E816" s="66"/>
      <c r="F816" s="67"/>
      <c r="G816" s="64"/>
      <c r="H816" s="68"/>
      <c r="I816" s="69"/>
      <c r="J816" s="69"/>
      <c r="K816" s="34"/>
      <c r="L816" s="75">
        <v>816</v>
      </c>
      <c r="M816" s="75"/>
      <c r="N816" s="71"/>
      <c r="O816" s="77" t="s">
        <v>214</v>
      </c>
      <c r="P816" s="79">
        <v>43638.62280092593</v>
      </c>
      <c r="Q816" s="77" t="s">
        <v>1496</v>
      </c>
      <c r="R816" s="77"/>
      <c r="S816" s="77"/>
      <c r="T816" s="77"/>
      <c r="U816" s="79">
        <v>43638.62280092593</v>
      </c>
      <c r="V816" s="80" t="s">
        <v>2555</v>
      </c>
      <c r="W816" s="77"/>
      <c r="X816" s="77"/>
      <c r="Y816" s="83" t="s">
        <v>3695</v>
      </c>
      <c r="Z816" s="122"/>
      <c r="AA816" s="48"/>
      <c r="AB816" s="49"/>
      <c r="AC816" s="48"/>
      <c r="AD816" s="49"/>
      <c r="AE816" s="48"/>
      <c r="AF816" s="49"/>
      <c r="AG816" s="48"/>
      <c r="AH816" s="49"/>
      <c r="AI816" s="48"/>
    </row>
    <row r="817" spans="1:35" ht="15">
      <c r="A817" s="63" t="s">
        <v>888</v>
      </c>
      <c r="B817" s="63" t="s">
        <v>202</v>
      </c>
      <c r="C817" s="64"/>
      <c r="D817" s="65"/>
      <c r="E817" s="66"/>
      <c r="F817" s="67"/>
      <c r="G817" s="64"/>
      <c r="H817" s="68"/>
      <c r="I817" s="69"/>
      <c r="J817" s="69"/>
      <c r="K817" s="34"/>
      <c r="L817" s="75">
        <v>817</v>
      </c>
      <c r="M817" s="75"/>
      <c r="N817" s="71"/>
      <c r="O817" s="77" t="s">
        <v>214</v>
      </c>
      <c r="P817" s="79">
        <v>43635.76592592592</v>
      </c>
      <c r="Q817" s="77" t="s">
        <v>996</v>
      </c>
      <c r="R817" s="77"/>
      <c r="S817" s="77"/>
      <c r="T817" s="77"/>
      <c r="U817" s="79">
        <v>43635.76592592592</v>
      </c>
      <c r="V817" s="80" t="s">
        <v>2556</v>
      </c>
      <c r="W817" s="77"/>
      <c r="X817" s="77"/>
      <c r="Y817" s="83" t="s">
        <v>3696</v>
      </c>
      <c r="Z817" s="122"/>
      <c r="AA817" s="48"/>
      <c r="AB817" s="49"/>
      <c r="AC817" s="48"/>
      <c r="AD817" s="49"/>
      <c r="AE817" s="48"/>
      <c r="AF817" s="49"/>
      <c r="AG817" s="48"/>
      <c r="AH817" s="49"/>
      <c r="AI817" s="48"/>
    </row>
    <row r="818" spans="1:35" ht="15">
      <c r="A818" s="63" t="s">
        <v>888</v>
      </c>
      <c r="B818" s="63" t="s">
        <v>202</v>
      </c>
      <c r="C818" s="64"/>
      <c r="D818" s="65"/>
      <c r="E818" s="66"/>
      <c r="F818" s="67"/>
      <c r="G818" s="64"/>
      <c r="H818" s="68"/>
      <c r="I818" s="69"/>
      <c r="J818" s="69"/>
      <c r="K818" s="34"/>
      <c r="L818" s="75">
        <v>818</v>
      </c>
      <c r="M818" s="75"/>
      <c r="N818" s="71"/>
      <c r="O818" s="77" t="s">
        <v>214</v>
      </c>
      <c r="P818" s="79">
        <v>43636.939571759256</v>
      </c>
      <c r="Q818" s="77" t="s">
        <v>996</v>
      </c>
      <c r="R818" s="77"/>
      <c r="S818" s="77"/>
      <c r="T818" s="77"/>
      <c r="U818" s="79">
        <v>43636.939571759256</v>
      </c>
      <c r="V818" s="80" t="s">
        <v>2557</v>
      </c>
      <c r="W818" s="77"/>
      <c r="X818" s="77"/>
      <c r="Y818" s="83" t="s">
        <v>3697</v>
      </c>
      <c r="Z818" s="122"/>
      <c r="AA818" s="48"/>
      <c r="AB818" s="49"/>
      <c r="AC818" s="48"/>
      <c r="AD818" s="49"/>
      <c r="AE818" s="48"/>
      <c r="AF818" s="49"/>
      <c r="AG818" s="48"/>
      <c r="AH818" s="49"/>
      <c r="AI818" s="48"/>
    </row>
    <row r="819" spans="1:35" ht="15">
      <c r="A819" s="63" t="s">
        <v>888</v>
      </c>
      <c r="B819" s="63" t="s">
        <v>202</v>
      </c>
      <c r="C819" s="64"/>
      <c r="D819" s="65"/>
      <c r="E819" s="66"/>
      <c r="F819" s="67"/>
      <c r="G819" s="64"/>
      <c r="H819" s="68"/>
      <c r="I819" s="69"/>
      <c r="J819" s="69"/>
      <c r="K819" s="34"/>
      <c r="L819" s="75">
        <v>819</v>
      </c>
      <c r="M819" s="75"/>
      <c r="N819" s="71"/>
      <c r="O819" s="77" t="s">
        <v>214</v>
      </c>
      <c r="P819" s="79">
        <v>43637.80795138889</v>
      </c>
      <c r="Q819" s="77" t="s">
        <v>996</v>
      </c>
      <c r="R819" s="77"/>
      <c r="S819" s="77"/>
      <c r="T819" s="77"/>
      <c r="U819" s="79">
        <v>43637.80795138889</v>
      </c>
      <c r="V819" s="80" t="s">
        <v>2558</v>
      </c>
      <c r="W819" s="77"/>
      <c r="X819" s="77"/>
      <c r="Y819" s="83" t="s">
        <v>3698</v>
      </c>
      <c r="Z819" s="122"/>
      <c r="AA819" s="48"/>
      <c r="AB819" s="49"/>
      <c r="AC819" s="48"/>
      <c r="AD819" s="49"/>
      <c r="AE819" s="48"/>
      <c r="AF819" s="49"/>
      <c r="AG819" s="48"/>
      <c r="AH819" s="49"/>
      <c r="AI819" s="48"/>
    </row>
    <row r="820" spans="1:35" ht="15">
      <c r="A820" s="63" t="s">
        <v>888</v>
      </c>
      <c r="B820" s="63" t="s">
        <v>202</v>
      </c>
      <c r="C820" s="64"/>
      <c r="D820" s="65"/>
      <c r="E820" s="66"/>
      <c r="F820" s="67"/>
      <c r="G820" s="64"/>
      <c r="H820" s="68"/>
      <c r="I820" s="69"/>
      <c r="J820" s="69"/>
      <c r="K820" s="34"/>
      <c r="L820" s="75">
        <v>820</v>
      </c>
      <c r="M820" s="75"/>
      <c r="N820" s="71"/>
      <c r="O820" s="77" t="s">
        <v>214</v>
      </c>
      <c r="P820" s="79">
        <v>43638.62280092593</v>
      </c>
      <c r="Q820" s="77" t="s">
        <v>1496</v>
      </c>
      <c r="R820" s="77"/>
      <c r="S820" s="77"/>
      <c r="T820" s="77"/>
      <c r="U820" s="79">
        <v>43638.62280092593</v>
      </c>
      <c r="V820" s="80" t="s">
        <v>2555</v>
      </c>
      <c r="W820" s="77"/>
      <c r="X820" s="77"/>
      <c r="Y820" s="83" t="s">
        <v>3695</v>
      </c>
      <c r="Z820" s="122"/>
      <c r="AA820" s="48"/>
      <c r="AB820" s="49"/>
      <c r="AC820" s="48"/>
      <c r="AD820" s="49"/>
      <c r="AE820" s="48"/>
      <c r="AF820" s="49"/>
      <c r="AG820" s="48"/>
      <c r="AH820" s="49"/>
      <c r="AI820" s="48"/>
    </row>
    <row r="821" spans="1:35" ht="15">
      <c r="A821" s="63" t="s">
        <v>888</v>
      </c>
      <c r="B821" s="63" t="s">
        <v>202</v>
      </c>
      <c r="C821" s="64"/>
      <c r="D821" s="65"/>
      <c r="E821" s="66"/>
      <c r="F821" s="67"/>
      <c r="G821" s="64"/>
      <c r="H821" s="68"/>
      <c r="I821" s="69"/>
      <c r="J821" s="69"/>
      <c r="K821" s="34"/>
      <c r="L821" s="75">
        <v>821</v>
      </c>
      <c r="M821" s="75"/>
      <c r="N821" s="71"/>
      <c r="O821" s="77" t="s">
        <v>214</v>
      </c>
      <c r="P821" s="79">
        <v>43641.01002314815</v>
      </c>
      <c r="Q821" s="77" t="s">
        <v>996</v>
      </c>
      <c r="R821" s="77"/>
      <c r="S821" s="77"/>
      <c r="T821" s="77"/>
      <c r="U821" s="79">
        <v>43641.01002314815</v>
      </c>
      <c r="V821" s="80" t="s">
        <v>2559</v>
      </c>
      <c r="W821" s="77"/>
      <c r="X821" s="77"/>
      <c r="Y821" s="83" t="s">
        <v>3699</v>
      </c>
      <c r="Z821" s="122"/>
      <c r="AA821" s="48"/>
      <c r="AB821" s="49"/>
      <c r="AC821" s="48"/>
      <c r="AD821" s="49"/>
      <c r="AE821" s="48"/>
      <c r="AF821" s="49"/>
      <c r="AG821" s="48"/>
      <c r="AH821" s="49"/>
      <c r="AI821" s="48"/>
    </row>
    <row r="822" spans="1:35" ht="15">
      <c r="A822" s="63" t="s">
        <v>888</v>
      </c>
      <c r="B822" s="63" t="s">
        <v>202</v>
      </c>
      <c r="C822" s="64"/>
      <c r="D822" s="65"/>
      <c r="E822" s="66"/>
      <c r="F822" s="67"/>
      <c r="G822" s="64"/>
      <c r="H822" s="68"/>
      <c r="I822" s="69"/>
      <c r="J822" s="69"/>
      <c r="K822" s="34"/>
      <c r="L822" s="75">
        <v>822</v>
      </c>
      <c r="M822" s="75"/>
      <c r="N822" s="71"/>
      <c r="O822" s="77" t="s">
        <v>214</v>
      </c>
      <c r="P822" s="79">
        <v>43642.12975694444</v>
      </c>
      <c r="Q822" s="77" t="s">
        <v>996</v>
      </c>
      <c r="R822" s="77"/>
      <c r="S822" s="77"/>
      <c r="T822" s="77"/>
      <c r="U822" s="79">
        <v>43642.12975694444</v>
      </c>
      <c r="V822" s="80" t="s">
        <v>2560</v>
      </c>
      <c r="W822" s="77"/>
      <c r="X822" s="77"/>
      <c r="Y822" s="83" t="s">
        <v>3700</v>
      </c>
      <c r="Z822" s="122"/>
      <c r="AA822" s="48"/>
      <c r="AB822" s="49"/>
      <c r="AC822" s="48"/>
      <c r="AD822" s="49"/>
      <c r="AE822" s="48"/>
      <c r="AF822" s="49"/>
      <c r="AG822" s="48"/>
      <c r="AH822" s="49"/>
      <c r="AI822" s="48"/>
    </row>
    <row r="823" spans="1:35" ht="15">
      <c r="A823" s="63" t="s">
        <v>889</v>
      </c>
      <c r="B823" s="63" t="s">
        <v>202</v>
      </c>
      <c r="C823" s="64"/>
      <c r="D823" s="65"/>
      <c r="E823" s="66"/>
      <c r="F823" s="67"/>
      <c r="G823" s="64"/>
      <c r="H823" s="68"/>
      <c r="I823" s="69"/>
      <c r="J823" s="69"/>
      <c r="K823" s="34"/>
      <c r="L823" s="75">
        <v>823</v>
      </c>
      <c r="M823" s="75"/>
      <c r="N823" s="71"/>
      <c r="O823" s="77" t="s">
        <v>214</v>
      </c>
      <c r="P823" s="79">
        <v>43633.10170138889</v>
      </c>
      <c r="Q823" s="77" t="s">
        <v>1076</v>
      </c>
      <c r="R823" s="77"/>
      <c r="S823" s="77"/>
      <c r="T823" s="77"/>
      <c r="U823" s="79">
        <v>43633.10170138889</v>
      </c>
      <c r="V823" s="80" t="s">
        <v>2561</v>
      </c>
      <c r="W823" s="77"/>
      <c r="X823" s="77"/>
      <c r="Y823" s="83" t="s">
        <v>3701</v>
      </c>
      <c r="Z823" s="122"/>
      <c r="AA823" s="48"/>
      <c r="AB823" s="49"/>
      <c r="AC823" s="48"/>
      <c r="AD823" s="49"/>
      <c r="AE823" s="48"/>
      <c r="AF823" s="49"/>
      <c r="AG823" s="48"/>
      <c r="AH823" s="49"/>
      <c r="AI823" s="48"/>
    </row>
    <row r="824" spans="1:35" ht="15">
      <c r="A824" s="63" t="s">
        <v>889</v>
      </c>
      <c r="B824" s="63" t="s">
        <v>202</v>
      </c>
      <c r="C824" s="64"/>
      <c r="D824" s="65"/>
      <c r="E824" s="66"/>
      <c r="F824" s="67"/>
      <c r="G824" s="64"/>
      <c r="H824" s="68"/>
      <c r="I824" s="69"/>
      <c r="J824" s="69"/>
      <c r="K824" s="34"/>
      <c r="L824" s="75">
        <v>824</v>
      </c>
      <c r="M824" s="75"/>
      <c r="N824" s="71"/>
      <c r="O824" s="77" t="s">
        <v>214</v>
      </c>
      <c r="P824" s="79">
        <v>43634.3625</v>
      </c>
      <c r="Q824" s="77" t="s">
        <v>1497</v>
      </c>
      <c r="R824" s="77"/>
      <c r="S824" s="77"/>
      <c r="T824" s="77"/>
      <c r="U824" s="79">
        <v>43634.3625</v>
      </c>
      <c r="V824" s="80" t="s">
        <v>2562</v>
      </c>
      <c r="W824" s="77"/>
      <c r="X824" s="77"/>
      <c r="Y824" s="83" t="s">
        <v>3702</v>
      </c>
      <c r="Z824" s="122"/>
      <c r="AA824" s="48"/>
      <c r="AB824" s="49"/>
      <c r="AC824" s="48"/>
      <c r="AD824" s="49"/>
      <c r="AE824" s="48"/>
      <c r="AF824" s="49"/>
      <c r="AG824" s="48"/>
      <c r="AH824" s="49"/>
      <c r="AI824" s="48"/>
    </row>
    <row r="825" spans="1:35" ht="15">
      <c r="A825" s="63" t="s">
        <v>889</v>
      </c>
      <c r="B825" s="63" t="s">
        <v>202</v>
      </c>
      <c r="C825" s="64"/>
      <c r="D825" s="65"/>
      <c r="E825" s="66"/>
      <c r="F825" s="67"/>
      <c r="G825" s="64"/>
      <c r="H825" s="68"/>
      <c r="I825" s="69"/>
      <c r="J825" s="69"/>
      <c r="K825" s="34"/>
      <c r="L825" s="75">
        <v>825</v>
      </c>
      <c r="M825" s="75"/>
      <c r="N825" s="71"/>
      <c r="O825" s="77" t="s">
        <v>214</v>
      </c>
      <c r="P825" s="79">
        <v>43635.27045138889</v>
      </c>
      <c r="Q825" s="77" t="s">
        <v>1497</v>
      </c>
      <c r="R825" s="77"/>
      <c r="S825" s="77"/>
      <c r="T825" s="77"/>
      <c r="U825" s="79">
        <v>43635.27045138889</v>
      </c>
      <c r="V825" s="80" t="s">
        <v>2563</v>
      </c>
      <c r="W825" s="77"/>
      <c r="X825" s="77"/>
      <c r="Y825" s="83" t="s">
        <v>3703</v>
      </c>
      <c r="Z825" s="122"/>
      <c r="AA825" s="48"/>
      <c r="AB825" s="49"/>
      <c r="AC825" s="48"/>
      <c r="AD825" s="49"/>
      <c r="AE825" s="48"/>
      <c r="AF825" s="49"/>
      <c r="AG825" s="48"/>
      <c r="AH825" s="49"/>
      <c r="AI825" s="48"/>
    </row>
    <row r="826" spans="1:35" ht="15">
      <c r="A826" s="63" t="s">
        <v>889</v>
      </c>
      <c r="B826" s="63" t="s">
        <v>202</v>
      </c>
      <c r="C826" s="64"/>
      <c r="D826" s="65"/>
      <c r="E826" s="66"/>
      <c r="F826" s="67"/>
      <c r="G826" s="64"/>
      <c r="H826" s="68"/>
      <c r="I826" s="69"/>
      <c r="J826" s="69"/>
      <c r="K826" s="34"/>
      <c r="L826" s="75">
        <v>826</v>
      </c>
      <c r="M826" s="75"/>
      <c r="N826" s="71"/>
      <c r="O826" s="77" t="s">
        <v>214</v>
      </c>
      <c r="P826" s="79">
        <v>43637.305185185185</v>
      </c>
      <c r="Q826" s="77" t="s">
        <v>1497</v>
      </c>
      <c r="R826" s="77"/>
      <c r="S826" s="77"/>
      <c r="T826" s="77"/>
      <c r="U826" s="79">
        <v>43637.305185185185</v>
      </c>
      <c r="V826" s="80" t="s">
        <v>2564</v>
      </c>
      <c r="W826" s="77"/>
      <c r="X826" s="77"/>
      <c r="Y826" s="83" t="s">
        <v>3704</v>
      </c>
      <c r="Z826" s="122"/>
      <c r="AA826" s="48"/>
      <c r="AB826" s="49"/>
      <c r="AC826" s="48"/>
      <c r="AD826" s="49"/>
      <c r="AE826" s="48"/>
      <c r="AF826" s="49"/>
      <c r="AG826" s="48"/>
      <c r="AH826" s="49"/>
      <c r="AI826" s="48"/>
    </row>
    <row r="827" spans="1:35" ht="15">
      <c r="A827" s="63" t="s">
        <v>889</v>
      </c>
      <c r="B827" s="63" t="s">
        <v>202</v>
      </c>
      <c r="C827" s="64"/>
      <c r="D827" s="65"/>
      <c r="E827" s="66"/>
      <c r="F827" s="67"/>
      <c r="G827" s="64"/>
      <c r="H827" s="68"/>
      <c r="I827" s="69"/>
      <c r="J827" s="69"/>
      <c r="K827" s="34"/>
      <c r="L827" s="75">
        <v>827</v>
      </c>
      <c r="M827" s="75"/>
      <c r="N827" s="71"/>
      <c r="O827" s="77" t="s">
        <v>214</v>
      </c>
      <c r="P827" s="79">
        <v>43638.349375</v>
      </c>
      <c r="Q827" s="77" t="s">
        <v>1497</v>
      </c>
      <c r="R827" s="77"/>
      <c r="S827" s="77"/>
      <c r="T827" s="77"/>
      <c r="U827" s="79">
        <v>43638.349375</v>
      </c>
      <c r="V827" s="80" t="s">
        <v>2565</v>
      </c>
      <c r="W827" s="77"/>
      <c r="X827" s="77"/>
      <c r="Y827" s="83" t="s">
        <v>3705</v>
      </c>
      <c r="Z827" s="122"/>
      <c r="AA827" s="48"/>
      <c r="AB827" s="49"/>
      <c r="AC827" s="48"/>
      <c r="AD827" s="49"/>
      <c r="AE827" s="48"/>
      <c r="AF827" s="49"/>
      <c r="AG827" s="48"/>
      <c r="AH827" s="49"/>
      <c r="AI827" s="48"/>
    </row>
    <row r="828" spans="1:35" ht="15">
      <c r="A828" s="63" t="s">
        <v>889</v>
      </c>
      <c r="B828" s="63" t="s">
        <v>202</v>
      </c>
      <c r="C828" s="64"/>
      <c r="D828" s="65"/>
      <c r="E828" s="66"/>
      <c r="F828" s="67"/>
      <c r="G828" s="64"/>
      <c r="H828" s="68"/>
      <c r="I828" s="69"/>
      <c r="J828" s="69"/>
      <c r="K828" s="34"/>
      <c r="L828" s="75">
        <v>828</v>
      </c>
      <c r="M828" s="75"/>
      <c r="N828" s="71"/>
      <c r="O828" s="77" t="s">
        <v>214</v>
      </c>
      <c r="P828" s="79">
        <v>43639.59070601852</v>
      </c>
      <c r="Q828" s="77" t="s">
        <v>1497</v>
      </c>
      <c r="R828" s="77"/>
      <c r="S828" s="77"/>
      <c r="T828" s="77"/>
      <c r="U828" s="79">
        <v>43639.59070601852</v>
      </c>
      <c r="V828" s="80" t="s">
        <v>2566</v>
      </c>
      <c r="W828" s="77"/>
      <c r="X828" s="77"/>
      <c r="Y828" s="83" t="s">
        <v>3706</v>
      </c>
      <c r="Z828" s="122"/>
      <c r="AA828" s="48"/>
      <c r="AB828" s="49"/>
      <c r="AC828" s="48"/>
      <c r="AD828" s="49"/>
      <c r="AE828" s="48"/>
      <c r="AF828" s="49"/>
      <c r="AG828" s="48"/>
      <c r="AH828" s="49"/>
      <c r="AI828" s="48"/>
    </row>
    <row r="829" spans="1:35" ht="15">
      <c r="A829" s="63" t="s">
        <v>889</v>
      </c>
      <c r="B829" s="63" t="s">
        <v>202</v>
      </c>
      <c r="C829" s="64"/>
      <c r="D829" s="65"/>
      <c r="E829" s="66"/>
      <c r="F829" s="67"/>
      <c r="G829" s="64"/>
      <c r="H829" s="68"/>
      <c r="I829" s="69"/>
      <c r="J829" s="69"/>
      <c r="K829" s="34"/>
      <c r="L829" s="75">
        <v>829</v>
      </c>
      <c r="M829" s="75"/>
      <c r="N829" s="71"/>
      <c r="O829" s="77" t="s">
        <v>214</v>
      </c>
      <c r="P829" s="79">
        <v>43640.14351851852</v>
      </c>
      <c r="Q829" s="77" t="s">
        <v>1497</v>
      </c>
      <c r="R829" s="77"/>
      <c r="S829" s="77"/>
      <c r="T829" s="77"/>
      <c r="U829" s="79">
        <v>43640.14351851852</v>
      </c>
      <c r="V829" s="80" t="s">
        <v>2567</v>
      </c>
      <c r="W829" s="77"/>
      <c r="X829" s="77"/>
      <c r="Y829" s="83" t="s">
        <v>3707</v>
      </c>
      <c r="Z829" s="122"/>
      <c r="AA829" s="48"/>
      <c r="AB829" s="49"/>
      <c r="AC829" s="48"/>
      <c r="AD829" s="49"/>
      <c r="AE829" s="48"/>
      <c r="AF829" s="49"/>
      <c r="AG829" s="48"/>
      <c r="AH829" s="49"/>
      <c r="AI829" s="48"/>
    </row>
    <row r="830" spans="1:35" ht="15">
      <c r="A830" s="63" t="s">
        <v>889</v>
      </c>
      <c r="B830" s="63" t="s">
        <v>202</v>
      </c>
      <c r="C830" s="64"/>
      <c r="D830" s="65"/>
      <c r="E830" s="66"/>
      <c r="F830" s="67"/>
      <c r="G830" s="64"/>
      <c r="H830" s="68"/>
      <c r="I830" s="69"/>
      <c r="J830" s="69"/>
      <c r="K830" s="34"/>
      <c r="L830" s="75">
        <v>830</v>
      </c>
      <c r="M830" s="75"/>
      <c r="N830" s="71"/>
      <c r="O830" s="77" t="s">
        <v>214</v>
      </c>
      <c r="P830" s="79">
        <v>43641.15201388889</v>
      </c>
      <c r="Q830" s="77" t="s">
        <v>1497</v>
      </c>
      <c r="R830" s="77"/>
      <c r="S830" s="77"/>
      <c r="T830" s="77"/>
      <c r="U830" s="79">
        <v>43641.15201388889</v>
      </c>
      <c r="V830" s="80" t="s">
        <v>2568</v>
      </c>
      <c r="W830" s="77"/>
      <c r="X830" s="77"/>
      <c r="Y830" s="83" t="s">
        <v>3708</v>
      </c>
      <c r="Z830" s="122"/>
      <c r="AA830" s="48"/>
      <c r="AB830" s="49"/>
      <c r="AC830" s="48"/>
      <c r="AD830" s="49"/>
      <c r="AE830" s="48"/>
      <c r="AF830" s="49"/>
      <c r="AG830" s="48"/>
      <c r="AH830" s="49"/>
      <c r="AI830" s="48"/>
    </row>
    <row r="831" spans="1:35" ht="15">
      <c r="A831" s="63" t="s">
        <v>889</v>
      </c>
      <c r="B831" s="63" t="s">
        <v>202</v>
      </c>
      <c r="C831" s="64"/>
      <c r="D831" s="65"/>
      <c r="E831" s="66"/>
      <c r="F831" s="67"/>
      <c r="G831" s="64"/>
      <c r="H831" s="68"/>
      <c r="I831" s="69"/>
      <c r="J831" s="69"/>
      <c r="K831" s="34"/>
      <c r="L831" s="75">
        <v>831</v>
      </c>
      <c r="M831" s="75"/>
      <c r="N831" s="71"/>
      <c r="O831" s="77" t="s">
        <v>214</v>
      </c>
      <c r="P831" s="79">
        <v>43642.13291666667</v>
      </c>
      <c r="Q831" s="77" t="s">
        <v>1497</v>
      </c>
      <c r="R831" s="77"/>
      <c r="S831" s="77"/>
      <c r="T831" s="77"/>
      <c r="U831" s="79">
        <v>43642.13291666667</v>
      </c>
      <c r="V831" s="80" t="s">
        <v>2569</v>
      </c>
      <c r="W831" s="77"/>
      <c r="X831" s="77"/>
      <c r="Y831" s="83" t="s">
        <v>3709</v>
      </c>
      <c r="Z831" s="122"/>
      <c r="AA831" s="48"/>
      <c r="AB831" s="49"/>
      <c r="AC831" s="48"/>
      <c r="AD831" s="49"/>
      <c r="AE831" s="48"/>
      <c r="AF831" s="49"/>
      <c r="AG831" s="48"/>
      <c r="AH831" s="49"/>
      <c r="AI831" s="48"/>
    </row>
    <row r="832" spans="1:35" ht="15">
      <c r="A832" s="63" t="s">
        <v>890</v>
      </c>
      <c r="B832" s="63" t="s">
        <v>202</v>
      </c>
      <c r="C832" s="64"/>
      <c r="D832" s="65"/>
      <c r="E832" s="66"/>
      <c r="F832" s="67"/>
      <c r="G832" s="64"/>
      <c r="H832" s="68"/>
      <c r="I832" s="69"/>
      <c r="J832" s="69"/>
      <c r="K832" s="34"/>
      <c r="L832" s="75">
        <v>832</v>
      </c>
      <c r="M832" s="75"/>
      <c r="N832" s="71"/>
      <c r="O832" s="77" t="s">
        <v>214</v>
      </c>
      <c r="P832" s="79">
        <v>43633.11678240741</v>
      </c>
      <c r="Q832" s="77" t="s">
        <v>1498</v>
      </c>
      <c r="R832" s="77"/>
      <c r="S832" s="77"/>
      <c r="T832" s="77"/>
      <c r="U832" s="79">
        <v>43633.11678240741</v>
      </c>
      <c r="V832" s="80" t="s">
        <v>2570</v>
      </c>
      <c r="W832" s="77"/>
      <c r="X832" s="77"/>
      <c r="Y832" s="83" t="s">
        <v>3710</v>
      </c>
      <c r="Z832" s="122"/>
      <c r="AA832" s="48"/>
      <c r="AB832" s="49"/>
      <c r="AC832" s="48"/>
      <c r="AD832" s="49"/>
      <c r="AE832" s="48"/>
      <c r="AF832" s="49"/>
      <c r="AG832" s="48"/>
      <c r="AH832" s="49"/>
      <c r="AI832" s="48"/>
    </row>
    <row r="833" spans="1:35" ht="15">
      <c r="A833" s="63" t="s">
        <v>890</v>
      </c>
      <c r="B833" s="63" t="s">
        <v>202</v>
      </c>
      <c r="C833" s="64"/>
      <c r="D833" s="65"/>
      <c r="E833" s="66"/>
      <c r="F833" s="67"/>
      <c r="G833" s="64"/>
      <c r="H833" s="68"/>
      <c r="I833" s="69"/>
      <c r="J833" s="69"/>
      <c r="K833" s="34"/>
      <c r="L833" s="75">
        <v>833</v>
      </c>
      <c r="M833" s="75"/>
      <c r="N833" s="71"/>
      <c r="O833" s="77" t="s">
        <v>214</v>
      </c>
      <c r="P833" s="79">
        <v>43635.07761574074</v>
      </c>
      <c r="Q833" s="77" t="s">
        <v>1498</v>
      </c>
      <c r="R833" s="77"/>
      <c r="S833" s="77"/>
      <c r="T833" s="77"/>
      <c r="U833" s="79">
        <v>43635.07761574074</v>
      </c>
      <c r="V833" s="80" t="s">
        <v>2571</v>
      </c>
      <c r="W833" s="77"/>
      <c r="X833" s="77"/>
      <c r="Y833" s="83" t="s">
        <v>3711</v>
      </c>
      <c r="Z833" s="122"/>
      <c r="AA833" s="48"/>
      <c r="AB833" s="49"/>
      <c r="AC833" s="48"/>
      <c r="AD833" s="49"/>
      <c r="AE833" s="48"/>
      <c r="AF833" s="49"/>
      <c r="AG833" s="48"/>
      <c r="AH833" s="49"/>
      <c r="AI833" s="48"/>
    </row>
    <row r="834" spans="1:35" ht="15">
      <c r="A834" s="63" t="s">
        <v>890</v>
      </c>
      <c r="B834" s="63" t="s">
        <v>202</v>
      </c>
      <c r="C834" s="64"/>
      <c r="D834" s="65"/>
      <c r="E834" s="66"/>
      <c r="F834" s="67"/>
      <c r="G834" s="64"/>
      <c r="H834" s="68"/>
      <c r="I834" s="69"/>
      <c r="J834" s="69"/>
      <c r="K834" s="34"/>
      <c r="L834" s="75">
        <v>834</v>
      </c>
      <c r="M834" s="75"/>
      <c r="N834" s="71"/>
      <c r="O834" s="77" t="s">
        <v>214</v>
      </c>
      <c r="P834" s="79">
        <v>43636.12835648148</v>
      </c>
      <c r="Q834" s="77" t="s">
        <v>1498</v>
      </c>
      <c r="R834" s="77"/>
      <c r="S834" s="77"/>
      <c r="T834" s="77"/>
      <c r="U834" s="79">
        <v>43636.12835648148</v>
      </c>
      <c r="V834" s="80" t="s">
        <v>2572</v>
      </c>
      <c r="W834" s="77"/>
      <c r="X834" s="77"/>
      <c r="Y834" s="83" t="s">
        <v>3712</v>
      </c>
      <c r="Z834" s="122"/>
      <c r="AA834" s="48"/>
      <c r="AB834" s="49"/>
      <c r="AC834" s="48"/>
      <c r="AD834" s="49"/>
      <c r="AE834" s="48"/>
      <c r="AF834" s="49"/>
      <c r="AG834" s="48"/>
      <c r="AH834" s="49"/>
      <c r="AI834" s="48"/>
    </row>
    <row r="835" spans="1:35" ht="15">
      <c r="A835" s="63" t="s">
        <v>890</v>
      </c>
      <c r="B835" s="63" t="s">
        <v>202</v>
      </c>
      <c r="C835" s="64"/>
      <c r="D835" s="65"/>
      <c r="E835" s="66"/>
      <c r="F835" s="67"/>
      <c r="G835" s="64"/>
      <c r="H835" s="68"/>
      <c r="I835" s="69"/>
      <c r="J835" s="69"/>
      <c r="K835" s="34"/>
      <c r="L835" s="75">
        <v>835</v>
      </c>
      <c r="M835" s="75"/>
      <c r="N835" s="71"/>
      <c r="O835" s="77" t="s">
        <v>214</v>
      </c>
      <c r="P835" s="79">
        <v>43637.13793981481</v>
      </c>
      <c r="Q835" s="77" t="s">
        <v>1498</v>
      </c>
      <c r="R835" s="77"/>
      <c r="S835" s="77"/>
      <c r="T835" s="77"/>
      <c r="U835" s="79">
        <v>43637.13793981481</v>
      </c>
      <c r="V835" s="80" t="s">
        <v>2573</v>
      </c>
      <c r="W835" s="77"/>
      <c r="X835" s="77"/>
      <c r="Y835" s="83" t="s">
        <v>3713</v>
      </c>
      <c r="Z835" s="122"/>
      <c r="AA835" s="48"/>
      <c r="AB835" s="49"/>
      <c r="AC835" s="48"/>
      <c r="AD835" s="49"/>
      <c r="AE835" s="48"/>
      <c r="AF835" s="49"/>
      <c r="AG835" s="48"/>
      <c r="AH835" s="49"/>
      <c r="AI835" s="48"/>
    </row>
    <row r="836" spans="1:35" ht="15">
      <c r="A836" s="63" t="s">
        <v>890</v>
      </c>
      <c r="B836" s="63" t="s">
        <v>202</v>
      </c>
      <c r="C836" s="64"/>
      <c r="D836" s="65"/>
      <c r="E836" s="66"/>
      <c r="F836" s="67"/>
      <c r="G836" s="64"/>
      <c r="H836" s="68"/>
      <c r="I836" s="69"/>
      <c r="J836" s="69"/>
      <c r="K836" s="34"/>
      <c r="L836" s="75">
        <v>836</v>
      </c>
      <c r="M836" s="75"/>
      <c r="N836" s="71"/>
      <c r="O836" s="77" t="s">
        <v>214</v>
      </c>
      <c r="P836" s="79">
        <v>43638.16427083333</v>
      </c>
      <c r="Q836" s="77" t="s">
        <v>1498</v>
      </c>
      <c r="R836" s="77"/>
      <c r="S836" s="77"/>
      <c r="T836" s="77"/>
      <c r="U836" s="79">
        <v>43638.16427083333</v>
      </c>
      <c r="V836" s="80" t="s">
        <v>2574</v>
      </c>
      <c r="W836" s="77"/>
      <c r="X836" s="77"/>
      <c r="Y836" s="83" t="s">
        <v>3714</v>
      </c>
      <c r="Z836" s="122"/>
      <c r="AA836" s="48"/>
      <c r="AB836" s="49"/>
      <c r="AC836" s="48"/>
      <c r="AD836" s="49"/>
      <c r="AE836" s="48"/>
      <c r="AF836" s="49"/>
      <c r="AG836" s="48"/>
      <c r="AH836" s="49"/>
      <c r="AI836" s="48"/>
    </row>
    <row r="837" spans="1:35" ht="15">
      <c r="A837" s="63" t="s">
        <v>890</v>
      </c>
      <c r="B837" s="63" t="s">
        <v>202</v>
      </c>
      <c r="C837" s="64"/>
      <c r="D837" s="65"/>
      <c r="E837" s="66"/>
      <c r="F837" s="67"/>
      <c r="G837" s="64"/>
      <c r="H837" s="68"/>
      <c r="I837" s="69"/>
      <c r="J837" s="69"/>
      <c r="K837" s="34"/>
      <c r="L837" s="75">
        <v>837</v>
      </c>
      <c r="M837" s="75"/>
      <c r="N837" s="71"/>
      <c r="O837" s="77" t="s">
        <v>214</v>
      </c>
      <c r="P837" s="79">
        <v>43639.145266203705</v>
      </c>
      <c r="Q837" s="77" t="s">
        <v>1498</v>
      </c>
      <c r="R837" s="77"/>
      <c r="S837" s="77"/>
      <c r="T837" s="77"/>
      <c r="U837" s="79">
        <v>43639.145266203705</v>
      </c>
      <c r="V837" s="80" t="s">
        <v>2575</v>
      </c>
      <c r="W837" s="77"/>
      <c r="X837" s="77"/>
      <c r="Y837" s="83" t="s">
        <v>3715</v>
      </c>
      <c r="Z837" s="122"/>
      <c r="AA837" s="48"/>
      <c r="AB837" s="49"/>
      <c r="AC837" s="48"/>
      <c r="AD837" s="49"/>
      <c r="AE837" s="48"/>
      <c r="AF837" s="49"/>
      <c r="AG837" s="48"/>
      <c r="AH837" s="49"/>
      <c r="AI837" s="48"/>
    </row>
    <row r="838" spans="1:35" ht="15">
      <c r="A838" s="63" t="s">
        <v>890</v>
      </c>
      <c r="B838" s="63" t="s">
        <v>202</v>
      </c>
      <c r="C838" s="64"/>
      <c r="D838" s="65"/>
      <c r="E838" s="66"/>
      <c r="F838" s="67"/>
      <c r="G838" s="64"/>
      <c r="H838" s="68"/>
      <c r="I838" s="69"/>
      <c r="J838" s="69"/>
      <c r="K838" s="34"/>
      <c r="L838" s="75">
        <v>838</v>
      </c>
      <c r="M838" s="75"/>
      <c r="N838" s="71"/>
      <c r="O838" s="77" t="s">
        <v>214</v>
      </c>
      <c r="P838" s="79">
        <v>43640.165717592594</v>
      </c>
      <c r="Q838" s="77" t="s">
        <v>1498</v>
      </c>
      <c r="R838" s="77"/>
      <c r="S838" s="77"/>
      <c r="T838" s="77"/>
      <c r="U838" s="79">
        <v>43640.165717592594</v>
      </c>
      <c r="V838" s="80" t="s">
        <v>2576</v>
      </c>
      <c r="W838" s="77"/>
      <c r="X838" s="77"/>
      <c r="Y838" s="83" t="s">
        <v>3716</v>
      </c>
      <c r="Z838" s="122"/>
      <c r="AA838" s="48"/>
      <c r="AB838" s="49"/>
      <c r="AC838" s="48"/>
      <c r="AD838" s="49"/>
      <c r="AE838" s="48"/>
      <c r="AF838" s="49"/>
      <c r="AG838" s="48"/>
      <c r="AH838" s="49"/>
      <c r="AI838" s="48"/>
    </row>
    <row r="839" spans="1:35" ht="15">
      <c r="A839" s="63" t="s">
        <v>890</v>
      </c>
      <c r="B839" s="63" t="s">
        <v>202</v>
      </c>
      <c r="C839" s="64"/>
      <c r="D839" s="65"/>
      <c r="E839" s="66"/>
      <c r="F839" s="67"/>
      <c r="G839" s="64"/>
      <c r="H839" s="68"/>
      <c r="I839" s="69"/>
      <c r="J839" s="69"/>
      <c r="K839" s="34"/>
      <c r="L839" s="75">
        <v>839</v>
      </c>
      <c r="M839" s="75"/>
      <c r="N839" s="71"/>
      <c r="O839" s="77" t="s">
        <v>214</v>
      </c>
      <c r="P839" s="79">
        <v>43641.087905092594</v>
      </c>
      <c r="Q839" s="77" t="s">
        <v>1498</v>
      </c>
      <c r="R839" s="77"/>
      <c r="S839" s="77"/>
      <c r="T839" s="77"/>
      <c r="U839" s="79">
        <v>43641.087905092594</v>
      </c>
      <c r="V839" s="80" t="s">
        <v>2577</v>
      </c>
      <c r="W839" s="77"/>
      <c r="X839" s="77"/>
      <c r="Y839" s="83" t="s">
        <v>3717</v>
      </c>
      <c r="Z839" s="122"/>
      <c r="AA839" s="48"/>
      <c r="AB839" s="49"/>
      <c r="AC839" s="48"/>
      <c r="AD839" s="49"/>
      <c r="AE839" s="48"/>
      <c r="AF839" s="49"/>
      <c r="AG839" s="48"/>
      <c r="AH839" s="49"/>
      <c r="AI839" s="48"/>
    </row>
    <row r="840" spans="1:35" ht="15">
      <c r="A840" s="63" t="s">
        <v>890</v>
      </c>
      <c r="B840" s="63" t="s">
        <v>202</v>
      </c>
      <c r="C840" s="64"/>
      <c r="D840" s="65"/>
      <c r="E840" s="66"/>
      <c r="F840" s="67"/>
      <c r="G840" s="64"/>
      <c r="H840" s="68"/>
      <c r="I840" s="69"/>
      <c r="J840" s="69"/>
      <c r="K840" s="34"/>
      <c r="L840" s="75">
        <v>840</v>
      </c>
      <c r="M840" s="75"/>
      <c r="N840" s="71"/>
      <c r="O840" s="77" t="s">
        <v>214</v>
      </c>
      <c r="P840" s="79">
        <v>43642.135833333334</v>
      </c>
      <c r="Q840" s="77" t="s">
        <v>1498</v>
      </c>
      <c r="R840" s="77"/>
      <c r="S840" s="77"/>
      <c r="T840" s="77"/>
      <c r="U840" s="79">
        <v>43642.135833333334</v>
      </c>
      <c r="V840" s="80" t="s">
        <v>2578</v>
      </c>
      <c r="W840" s="77"/>
      <c r="X840" s="77"/>
      <c r="Y840" s="83" t="s">
        <v>3718</v>
      </c>
      <c r="Z840" s="122"/>
      <c r="AA840" s="48"/>
      <c r="AB840" s="49"/>
      <c r="AC840" s="48"/>
      <c r="AD840" s="49"/>
      <c r="AE840" s="48"/>
      <c r="AF840" s="49"/>
      <c r="AG840" s="48"/>
      <c r="AH840" s="49"/>
      <c r="AI840" s="48"/>
    </row>
    <row r="841" spans="1:35" ht="15">
      <c r="A841" s="63" t="s">
        <v>891</v>
      </c>
      <c r="B841" s="63" t="s">
        <v>202</v>
      </c>
      <c r="C841" s="64"/>
      <c r="D841" s="65"/>
      <c r="E841" s="66"/>
      <c r="F841" s="67"/>
      <c r="G841" s="64"/>
      <c r="H841" s="68"/>
      <c r="I841" s="69"/>
      <c r="J841" s="69"/>
      <c r="K841" s="34"/>
      <c r="L841" s="75">
        <v>841</v>
      </c>
      <c r="M841" s="75"/>
      <c r="N841" s="71"/>
      <c r="O841" s="77" t="s">
        <v>214</v>
      </c>
      <c r="P841" s="79">
        <v>43633.77575231482</v>
      </c>
      <c r="Q841" s="77" t="s">
        <v>996</v>
      </c>
      <c r="R841" s="77"/>
      <c r="S841" s="77"/>
      <c r="T841" s="77"/>
      <c r="U841" s="79">
        <v>43633.77575231482</v>
      </c>
      <c r="V841" s="80" t="s">
        <v>2579</v>
      </c>
      <c r="W841" s="77"/>
      <c r="X841" s="77"/>
      <c r="Y841" s="83" t="s">
        <v>3719</v>
      </c>
      <c r="Z841" s="122"/>
      <c r="AA841" s="48"/>
      <c r="AB841" s="49"/>
      <c r="AC841" s="48"/>
      <c r="AD841" s="49"/>
      <c r="AE841" s="48"/>
      <c r="AF841" s="49"/>
      <c r="AG841" s="48"/>
      <c r="AH841" s="49"/>
      <c r="AI841" s="48"/>
    </row>
    <row r="842" spans="1:35" ht="15">
      <c r="A842" s="63" t="s">
        <v>891</v>
      </c>
      <c r="B842" s="63" t="s">
        <v>202</v>
      </c>
      <c r="C842" s="64"/>
      <c r="D842" s="65"/>
      <c r="E842" s="66"/>
      <c r="F842" s="67"/>
      <c r="G842" s="64"/>
      <c r="H842" s="68"/>
      <c r="I842" s="69"/>
      <c r="J842" s="69"/>
      <c r="K842" s="34"/>
      <c r="L842" s="75">
        <v>842</v>
      </c>
      <c r="M842" s="75"/>
      <c r="N842" s="71"/>
      <c r="O842" s="77" t="s">
        <v>214</v>
      </c>
      <c r="P842" s="79">
        <v>43634.430659722224</v>
      </c>
      <c r="Q842" s="77" t="s">
        <v>996</v>
      </c>
      <c r="R842" s="77"/>
      <c r="S842" s="77"/>
      <c r="T842" s="77"/>
      <c r="U842" s="79">
        <v>43634.430659722224</v>
      </c>
      <c r="V842" s="80" t="s">
        <v>2580</v>
      </c>
      <c r="W842" s="77"/>
      <c r="X842" s="77"/>
      <c r="Y842" s="83" t="s">
        <v>3720</v>
      </c>
      <c r="Z842" s="122"/>
      <c r="AA842" s="48"/>
      <c r="AB842" s="49"/>
      <c r="AC842" s="48"/>
      <c r="AD842" s="49"/>
      <c r="AE842" s="48"/>
      <c r="AF842" s="49"/>
      <c r="AG842" s="48"/>
      <c r="AH842" s="49"/>
      <c r="AI842" s="48"/>
    </row>
    <row r="843" spans="1:35" ht="15">
      <c r="A843" s="63" t="s">
        <v>891</v>
      </c>
      <c r="B843" s="63" t="s">
        <v>202</v>
      </c>
      <c r="C843" s="64"/>
      <c r="D843" s="65"/>
      <c r="E843" s="66"/>
      <c r="F843" s="67"/>
      <c r="G843" s="64"/>
      <c r="H843" s="68"/>
      <c r="I843" s="69"/>
      <c r="J843" s="69"/>
      <c r="K843" s="34"/>
      <c r="L843" s="75">
        <v>843</v>
      </c>
      <c r="M843" s="75"/>
      <c r="N843" s="71"/>
      <c r="O843" s="77" t="s">
        <v>214</v>
      </c>
      <c r="P843" s="79">
        <v>43634.43194444444</v>
      </c>
      <c r="Q843" s="77" t="s">
        <v>1298</v>
      </c>
      <c r="R843" s="77"/>
      <c r="S843" s="77"/>
      <c r="T843" s="77"/>
      <c r="U843" s="79">
        <v>43634.43194444444</v>
      </c>
      <c r="V843" s="80" t="s">
        <v>2581</v>
      </c>
      <c r="W843" s="77"/>
      <c r="X843" s="77"/>
      <c r="Y843" s="83" t="s">
        <v>3721</v>
      </c>
      <c r="Z843" s="122"/>
      <c r="AA843" s="48"/>
      <c r="AB843" s="49"/>
      <c r="AC843" s="48"/>
      <c r="AD843" s="49"/>
      <c r="AE843" s="48"/>
      <c r="AF843" s="49"/>
      <c r="AG843" s="48"/>
      <c r="AH843" s="49"/>
      <c r="AI843" s="48"/>
    </row>
    <row r="844" spans="1:35" ht="15">
      <c r="A844" s="63" t="s">
        <v>891</v>
      </c>
      <c r="B844" s="63" t="s">
        <v>202</v>
      </c>
      <c r="C844" s="64"/>
      <c r="D844" s="65"/>
      <c r="E844" s="66"/>
      <c r="F844" s="67"/>
      <c r="G844" s="64"/>
      <c r="H844" s="68"/>
      <c r="I844" s="69"/>
      <c r="J844" s="69"/>
      <c r="K844" s="34"/>
      <c r="L844" s="75">
        <v>844</v>
      </c>
      <c r="M844" s="75"/>
      <c r="N844" s="71"/>
      <c r="O844" s="77" t="s">
        <v>214</v>
      </c>
      <c r="P844" s="79">
        <v>43635.53287037037</v>
      </c>
      <c r="Q844" s="77" t="s">
        <v>1499</v>
      </c>
      <c r="R844" s="77"/>
      <c r="S844" s="77"/>
      <c r="T844" s="77"/>
      <c r="U844" s="79">
        <v>43635.53287037037</v>
      </c>
      <c r="V844" s="80" t="s">
        <v>2582</v>
      </c>
      <c r="W844" s="77"/>
      <c r="X844" s="77"/>
      <c r="Y844" s="83" t="s">
        <v>3722</v>
      </c>
      <c r="Z844" s="122"/>
      <c r="AA844" s="48"/>
      <c r="AB844" s="49"/>
      <c r="AC844" s="48"/>
      <c r="AD844" s="49"/>
      <c r="AE844" s="48"/>
      <c r="AF844" s="49"/>
      <c r="AG844" s="48"/>
      <c r="AH844" s="49"/>
      <c r="AI844" s="48"/>
    </row>
    <row r="845" spans="1:35" ht="15">
      <c r="A845" s="63" t="s">
        <v>891</v>
      </c>
      <c r="B845" s="63" t="s">
        <v>202</v>
      </c>
      <c r="C845" s="64"/>
      <c r="D845" s="65"/>
      <c r="E845" s="66"/>
      <c r="F845" s="67"/>
      <c r="G845" s="64"/>
      <c r="H845" s="68"/>
      <c r="I845" s="69"/>
      <c r="J845" s="69"/>
      <c r="K845" s="34"/>
      <c r="L845" s="75">
        <v>845</v>
      </c>
      <c r="M845" s="75"/>
      <c r="N845" s="71"/>
      <c r="O845" s="77" t="s">
        <v>214</v>
      </c>
      <c r="P845" s="79">
        <v>43635.53706018518</v>
      </c>
      <c r="Q845" s="77" t="s">
        <v>996</v>
      </c>
      <c r="R845" s="77"/>
      <c r="S845" s="77"/>
      <c r="T845" s="77"/>
      <c r="U845" s="79">
        <v>43635.53706018518</v>
      </c>
      <c r="V845" s="80" t="s">
        <v>2583</v>
      </c>
      <c r="W845" s="77"/>
      <c r="X845" s="77"/>
      <c r="Y845" s="83" t="s">
        <v>3723</v>
      </c>
      <c r="Z845" s="122"/>
      <c r="AA845" s="48"/>
      <c r="AB845" s="49"/>
      <c r="AC845" s="48"/>
      <c r="AD845" s="49"/>
      <c r="AE845" s="48"/>
      <c r="AF845" s="49"/>
      <c r="AG845" s="48"/>
      <c r="AH845" s="49"/>
      <c r="AI845" s="48"/>
    </row>
    <row r="846" spans="1:35" ht="15">
      <c r="A846" s="63" t="s">
        <v>891</v>
      </c>
      <c r="B846" s="63" t="s">
        <v>202</v>
      </c>
      <c r="C846" s="64"/>
      <c r="D846" s="65"/>
      <c r="E846" s="66"/>
      <c r="F846" s="67"/>
      <c r="G846" s="64"/>
      <c r="H846" s="68"/>
      <c r="I846" s="69"/>
      <c r="J846" s="69"/>
      <c r="K846" s="34"/>
      <c r="L846" s="75">
        <v>846</v>
      </c>
      <c r="M846" s="75"/>
      <c r="N846" s="71"/>
      <c r="O846" s="77" t="s">
        <v>214</v>
      </c>
      <c r="P846" s="79">
        <v>43636.21375</v>
      </c>
      <c r="Q846" s="77" t="s">
        <v>996</v>
      </c>
      <c r="R846" s="77"/>
      <c r="S846" s="77"/>
      <c r="T846" s="77"/>
      <c r="U846" s="79">
        <v>43636.21375</v>
      </c>
      <c r="V846" s="80" t="s">
        <v>2584</v>
      </c>
      <c r="W846" s="77"/>
      <c r="X846" s="77"/>
      <c r="Y846" s="83" t="s">
        <v>3724</v>
      </c>
      <c r="Z846" s="122"/>
      <c r="AA846" s="48"/>
      <c r="AB846" s="49"/>
      <c r="AC846" s="48"/>
      <c r="AD846" s="49"/>
      <c r="AE846" s="48"/>
      <c r="AF846" s="49"/>
      <c r="AG846" s="48"/>
      <c r="AH846" s="49"/>
      <c r="AI846" s="48"/>
    </row>
    <row r="847" spans="1:35" ht="15">
      <c r="A847" s="63" t="s">
        <v>891</v>
      </c>
      <c r="B847" s="63" t="s">
        <v>202</v>
      </c>
      <c r="C847" s="64"/>
      <c r="D847" s="65"/>
      <c r="E847" s="66"/>
      <c r="F847" s="67"/>
      <c r="G847" s="64"/>
      <c r="H847" s="68"/>
      <c r="I847" s="69"/>
      <c r="J847" s="69"/>
      <c r="K847" s="34"/>
      <c r="L847" s="75">
        <v>847</v>
      </c>
      <c r="M847" s="75"/>
      <c r="N847" s="71"/>
      <c r="O847" s="77" t="s">
        <v>214</v>
      </c>
      <c r="P847" s="79">
        <v>43637.15762731482</v>
      </c>
      <c r="Q847" s="77" t="s">
        <v>996</v>
      </c>
      <c r="R847" s="77"/>
      <c r="S847" s="77"/>
      <c r="T847" s="77"/>
      <c r="U847" s="79">
        <v>43637.15762731482</v>
      </c>
      <c r="V847" s="80" t="s">
        <v>2585</v>
      </c>
      <c r="W847" s="77"/>
      <c r="X847" s="77"/>
      <c r="Y847" s="83" t="s">
        <v>3725</v>
      </c>
      <c r="Z847" s="122"/>
      <c r="AA847" s="48"/>
      <c r="AB847" s="49"/>
      <c r="AC847" s="48"/>
      <c r="AD847" s="49"/>
      <c r="AE847" s="48"/>
      <c r="AF847" s="49"/>
      <c r="AG847" s="48"/>
      <c r="AH847" s="49"/>
      <c r="AI847" s="48"/>
    </row>
    <row r="848" spans="1:35" ht="15">
      <c r="A848" s="63" t="s">
        <v>891</v>
      </c>
      <c r="B848" s="63" t="s">
        <v>202</v>
      </c>
      <c r="C848" s="64"/>
      <c r="D848" s="65"/>
      <c r="E848" s="66"/>
      <c r="F848" s="67"/>
      <c r="G848" s="64"/>
      <c r="H848" s="68"/>
      <c r="I848" s="69"/>
      <c r="J848" s="69"/>
      <c r="K848" s="34"/>
      <c r="L848" s="75">
        <v>848</v>
      </c>
      <c r="M848" s="75"/>
      <c r="N848" s="71"/>
      <c r="O848" s="77" t="s">
        <v>214</v>
      </c>
      <c r="P848" s="79">
        <v>43638.209444444445</v>
      </c>
      <c r="Q848" s="77" t="s">
        <v>996</v>
      </c>
      <c r="R848" s="77"/>
      <c r="S848" s="77"/>
      <c r="T848" s="77"/>
      <c r="U848" s="79">
        <v>43638.209444444445</v>
      </c>
      <c r="V848" s="80" t="s">
        <v>2586</v>
      </c>
      <c r="W848" s="77"/>
      <c r="X848" s="77"/>
      <c r="Y848" s="83" t="s">
        <v>3726</v>
      </c>
      <c r="Z848" s="122"/>
      <c r="AA848" s="48"/>
      <c r="AB848" s="49"/>
      <c r="AC848" s="48"/>
      <c r="AD848" s="49"/>
      <c r="AE848" s="48"/>
      <c r="AF848" s="49"/>
      <c r="AG848" s="48"/>
      <c r="AH848" s="49"/>
      <c r="AI848" s="48"/>
    </row>
    <row r="849" spans="1:35" ht="15">
      <c r="A849" s="63" t="s">
        <v>891</v>
      </c>
      <c r="B849" s="63" t="s">
        <v>202</v>
      </c>
      <c r="C849" s="64"/>
      <c r="D849" s="65"/>
      <c r="E849" s="66"/>
      <c r="F849" s="67"/>
      <c r="G849" s="64"/>
      <c r="H849" s="68"/>
      <c r="I849" s="69"/>
      <c r="J849" s="69"/>
      <c r="K849" s="34"/>
      <c r="L849" s="75">
        <v>849</v>
      </c>
      <c r="M849" s="75"/>
      <c r="N849" s="71"/>
      <c r="O849" s="77" t="s">
        <v>214</v>
      </c>
      <c r="P849" s="79">
        <v>43638.903020833335</v>
      </c>
      <c r="Q849" s="77" t="s">
        <v>996</v>
      </c>
      <c r="R849" s="77"/>
      <c r="S849" s="77"/>
      <c r="T849" s="77"/>
      <c r="U849" s="79">
        <v>43638.903020833335</v>
      </c>
      <c r="V849" s="80" t="s">
        <v>2587</v>
      </c>
      <c r="W849" s="77"/>
      <c r="X849" s="77"/>
      <c r="Y849" s="83" t="s">
        <v>3727</v>
      </c>
      <c r="Z849" s="122"/>
      <c r="AA849" s="48"/>
      <c r="AB849" s="49"/>
      <c r="AC849" s="48"/>
      <c r="AD849" s="49"/>
      <c r="AE849" s="48"/>
      <c r="AF849" s="49"/>
      <c r="AG849" s="48"/>
      <c r="AH849" s="49"/>
      <c r="AI849" s="48"/>
    </row>
    <row r="850" spans="1:35" ht="15">
      <c r="A850" s="63" t="s">
        <v>891</v>
      </c>
      <c r="B850" s="63" t="s">
        <v>202</v>
      </c>
      <c r="C850" s="64"/>
      <c r="D850" s="65"/>
      <c r="E850" s="66"/>
      <c r="F850" s="67"/>
      <c r="G850" s="64"/>
      <c r="H850" s="68"/>
      <c r="I850" s="69"/>
      <c r="J850" s="69"/>
      <c r="K850" s="34"/>
      <c r="L850" s="75">
        <v>850</v>
      </c>
      <c r="M850" s="75"/>
      <c r="N850" s="71"/>
      <c r="O850" s="77" t="s">
        <v>214</v>
      </c>
      <c r="P850" s="79">
        <v>43640.1646875</v>
      </c>
      <c r="Q850" s="77" t="s">
        <v>996</v>
      </c>
      <c r="R850" s="77"/>
      <c r="S850" s="77"/>
      <c r="T850" s="77"/>
      <c r="U850" s="79">
        <v>43640.1646875</v>
      </c>
      <c r="V850" s="80" t="s">
        <v>2588</v>
      </c>
      <c r="W850" s="77"/>
      <c r="X850" s="77"/>
      <c r="Y850" s="83" t="s">
        <v>3728</v>
      </c>
      <c r="Z850" s="122"/>
      <c r="AA850" s="48"/>
      <c r="AB850" s="49"/>
      <c r="AC850" s="48"/>
      <c r="AD850" s="49"/>
      <c r="AE850" s="48"/>
      <c r="AF850" s="49"/>
      <c r="AG850" s="48"/>
      <c r="AH850" s="49"/>
      <c r="AI850" s="48"/>
    </row>
    <row r="851" spans="1:35" ht="15">
      <c r="A851" s="63" t="s">
        <v>891</v>
      </c>
      <c r="B851" s="63" t="s">
        <v>202</v>
      </c>
      <c r="C851" s="64"/>
      <c r="D851" s="65"/>
      <c r="E851" s="66"/>
      <c r="F851" s="67"/>
      <c r="G851" s="64"/>
      <c r="H851" s="68"/>
      <c r="I851" s="69"/>
      <c r="J851" s="69"/>
      <c r="K851" s="34"/>
      <c r="L851" s="75">
        <v>851</v>
      </c>
      <c r="M851" s="75"/>
      <c r="N851" s="71"/>
      <c r="O851" s="77" t="s">
        <v>214</v>
      </c>
      <c r="P851" s="79">
        <v>43641.305613425924</v>
      </c>
      <c r="Q851" s="77" t="s">
        <v>996</v>
      </c>
      <c r="R851" s="77"/>
      <c r="S851" s="77"/>
      <c r="T851" s="77"/>
      <c r="U851" s="79">
        <v>43641.305613425924</v>
      </c>
      <c r="V851" s="80" t="s">
        <v>2589</v>
      </c>
      <c r="W851" s="77"/>
      <c r="X851" s="77"/>
      <c r="Y851" s="83" t="s">
        <v>3729</v>
      </c>
      <c r="Z851" s="122"/>
      <c r="AA851" s="48"/>
      <c r="AB851" s="49"/>
      <c r="AC851" s="48"/>
      <c r="AD851" s="49"/>
      <c r="AE851" s="48"/>
      <c r="AF851" s="49"/>
      <c r="AG851" s="48"/>
      <c r="AH851" s="49"/>
      <c r="AI851" s="48"/>
    </row>
    <row r="852" spans="1:35" ht="15">
      <c r="A852" s="63" t="s">
        <v>891</v>
      </c>
      <c r="B852" s="63" t="s">
        <v>202</v>
      </c>
      <c r="C852" s="64"/>
      <c r="D852" s="65"/>
      <c r="E852" s="66"/>
      <c r="F852" s="67"/>
      <c r="G852" s="64"/>
      <c r="H852" s="68"/>
      <c r="I852" s="69"/>
      <c r="J852" s="69"/>
      <c r="K852" s="34"/>
      <c r="L852" s="75">
        <v>852</v>
      </c>
      <c r="M852" s="75"/>
      <c r="N852" s="71"/>
      <c r="O852" s="77" t="s">
        <v>214</v>
      </c>
      <c r="P852" s="79">
        <v>43642.15673611111</v>
      </c>
      <c r="Q852" s="77" t="s">
        <v>996</v>
      </c>
      <c r="R852" s="77"/>
      <c r="S852" s="77"/>
      <c r="T852" s="77"/>
      <c r="U852" s="79">
        <v>43642.15673611111</v>
      </c>
      <c r="V852" s="80" t="s">
        <v>2590</v>
      </c>
      <c r="W852" s="77"/>
      <c r="X852" s="77"/>
      <c r="Y852" s="83" t="s">
        <v>3730</v>
      </c>
      <c r="Z852" s="122"/>
      <c r="AA852" s="48"/>
      <c r="AB852" s="49"/>
      <c r="AC852" s="48"/>
      <c r="AD852" s="49"/>
      <c r="AE852" s="48"/>
      <c r="AF852" s="49"/>
      <c r="AG852" s="48"/>
      <c r="AH852" s="49"/>
      <c r="AI852" s="48"/>
    </row>
    <row r="853" spans="1:35" ht="15">
      <c r="A853" s="63" t="s">
        <v>892</v>
      </c>
      <c r="B853" s="63" t="s">
        <v>202</v>
      </c>
      <c r="C853" s="64"/>
      <c r="D853" s="65"/>
      <c r="E853" s="66"/>
      <c r="F853" s="67"/>
      <c r="G853" s="64"/>
      <c r="H853" s="68"/>
      <c r="I853" s="69"/>
      <c r="J853" s="69"/>
      <c r="K853" s="34"/>
      <c r="L853" s="75">
        <v>853</v>
      </c>
      <c r="M853" s="75"/>
      <c r="N853" s="71"/>
      <c r="O853" s="77" t="s">
        <v>214</v>
      </c>
      <c r="P853" s="79">
        <v>43633.85496527778</v>
      </c>
      <c r="Q853" s="77" t="s">
        <v>1500</v>
      </c>
      <c r="R853" s="77"/>
      <c r="S853" s="77"/>
      <c r="T853" s="77" t="s">
        <v>1872</v>
      </c>
      <c r="U853" s="79">
        <v>43633.85496527778</v>
      </c>
      <c r="V853" s="80" t="s">
        <v>2591</v>
      </c>
      <c r="W853" s="77"/>
      <c r="X853" s="77"/>
      <c r="Y853" s="83" t="s">
        <v>3731</v>
      </c>
      <c r="Z853" s="122"/>
      <c r="AA853" s="48"/>
      <c r="AB853" s="49"/>
      <c r="AC853" s="48"/>
      <c r="AD853" s="49"/>
      <c r="AE853" s="48"/>
      <c r="AF853" s="49"/>
      <c r="AG853" s="48"/>
      <c r="AH853" s="49"/>
      <c r="AI853" s="48"/>
    </row>
    <row r="854" spans="1:35" ht="15">
      <c r="A854" s="63" t="s">
        <v>892</v>
      </c>
      <c r="B854" s="63" t="s">
        <v>202</v>
      </c>
      <c r="C854" s="64"/>
      <c r="D854" s="65"/>
      <c r="E854" s="66"/>
      <c r="F854" s="67"/>
      <c r="G854" s="64"/>
      <c r="H854" s="68"/>
      <c r="I854" s="69"/>
      <c r="J854" s="69"/>
      <c r="K854" s="34"/>
      <c r="L854" s="75">
        <v>854</v>
      </c>
      <c r="M854" s="75"/>
      <c r="N854" s="71"/>
      <c r="O854" s="77" t="s">
        <v>214</v>
      </c>
      <c r="P854" s="79">
        <v>43635.16024305556</v>
      </c>
      <c r="Q854" s="77" t="s">
        <v>1501</v>
      </c>
      <c r="R854" s="77"/>
      <c r="S854" s="77"/>
      <c r="T854" s="77" t="s">
        <v>1872</v>
      </c>
      <c r="U854" s="79">
        <v>43635.16024305556</v>
      </c>
      <c r="V854" s="80" t="s">
        <v>2592</v>
      </c>
      <c r="W854" s="77"/>
      <c r="X854" s="77"/>
      <c r="Y854" s="83" t="s">
        <v>3732</v>
      </c>
      <c r="Z854" s="122"/>
      <c r="AA854" s="48"/>
      <c r="AB854" s="49"/>
      <c r="AC854" s="48"/>
      <c r="AD854" s="49"/>
      <c r="AE854" s="48"/>
      <c r="AF854" s="49"/>
      <c r="AG854" s="48"/>
      <c r="AH854" s="49"/>
      <c r="AI854" s="48"/>
    </row>
    <row r="855" spans="1:35" ht="15">
      <c r="A855" s="63" t="s">
        <v>892</v>
      </c>
      <c r="B855" s="63" t="s">
        <v>202</v>
      </c>
      <c r="C855" s="64"/>
      <c r="D855" s="65"/>
      <c r="E855" s="66"/>
      <c r="F855" s="67"/>
      <c r="G855" s="64"/>
      <c r="H855" s="68"/>
      <c r="I855" s="69"/>
      <c r="J855" s="69"/>
      <c r="K855" s="34"/>
      <c r="L855" s="75">
        <v>855</v>
      </c>
      <c r="M855" s="75"/>
      <c r="N855" s="71"/>
      <c r="O855" s="77" t="s">
        <v>214</v>
      </c>
      <c r="P855" s="79">
        <v>43635.16025462963</v>
      </c>
      <c r="Q855" s="77" t="s">
        <v>1493</v>
      </c>
      <c r="R855" s="77"/>
      <c r="S855" s="77"/>
      <c r="T855" s="77"/>
      <c r="U855" s="79">
        <v>43635.16025462963</v>
      </c>
      <c r="V855" s="80" t="s">
        <v>2593</v>
      </c>
      <c r="W855" s="77"/>
      <c r="X855" s="77"/>
      <c r="Y855" s="83" t="s">
        <v>3733</v>
      </c>
      <c r="Z855" s="122"/>
      <c r="AA855" s="48"/>
      <c r="AB855" s="49"/>
      <c r="AC855" s="48"/>
      <c r="AD855" s="49"/>
      <c r="AE855" s="48"/>
      <c r="AF855" s="49"/>
      <c r="AG855" s="48"/>
      <c r="AH855" s="49"/>
      <c r="AI855" s="48"/>
    </row>
    <row r="856" spans="1:35" ht="15">
      <c r="A856" s="63" t="s">
        <v>892</v>
      </c>
      <c r="B856" s="63" t="s">
        <v>202</v>
      </c>
      <c r="C856" s="64"/>
      <c r="D856" s="65"/>
      <c r="E856" s="66"/>
      <c r="F856" s="67"/>
      <c r="G856" s="64"/>
      <c r="H856" s="68"/>
      <c r="I856" s="69"/>
      <c r="J856" s="69"/>
      <c r="K856" s="34"/>
      <c r="L856" s="75">
        <v>856</v>
      </c>
      <c r="M856" s="75"/>
      <c r="N856" s="71"/>
      <c r="O856" s="77" t="s">
        <v>214</v>
      </c>
      <c r="P856" s="79">
        <v>43636.16232638889</v>
      </c>
      <c r="Q856" s="77" t="s">
        <v>1500</v>
      </c>
      <c r="R856" s="77"/>
      <c r="S856" s="77"/>
      <c r="T856" s="77" t="s">
        <v>1872</v>
      </c>
      <c r="U856" s="79">
        <v>43636.16232638889</v>
      </c>
      <c r="V856" s="80" t="s">
        <v>2594</v>
      </c>
      <c r="W856" s="77"/>
      <c r="X856" s="77"/>
      <c r="Y856" s="83" t="s">
        <v>3734</v>
      </c>
      <c r="Z856" s="122"/>
      <c r="AA856" s="48"/>
      <c r="AB856" s="49"/>
      <c r="AC856" s="48"/>
      <c r="AD856" s="49"/>
      <c r="AE856" s="48"/>
      <c r="AF856" s="49"/>
      <c r="AG856" s="48"/>
      <c r="AH856" s="49"/>
      <c r="AI856" s="48"/>
    </row>
    <row r="857" spans="1:35" ht="15">
      <c r="A857" s="63" t="s">
        <v>892</v>
      </c>
      <c r="B857" s="63" t="s">
        <v>202</v>
      </c>
      <c r="C857" s="64"/>
      <c r="D857" s="65"/>
      <c r="E857" s="66"/>
      <c r="F857" s="67"/>
      <c r="G857" s="64"/>
      <c r="H857" s="68"/>
      <c r="I857" s="69"/>
      <c r="J857" s="69"/>
      <c r="K857" s="34"/>
      <c r="L857" s="75">
        <v>857</v>
      </c>
      <c r="M857" s="75"/>
      <c r="N857" s="71"/>
      <c r="O857" s="77" t="s">
        <v>214</v>
      </c>
      <c r="P857" s="79">
        <v>43637.16033564815</v>
      </c>
      <c r="Q857" s="77" t="s">
        <v>1500</v>
      </c>
      <c r="R857" s="77"/>
      <c r="S857" s="77"/>
      <c r="T857" s="77" t="s">
        <v>1872</v>
      </c>
      <c r="U857" s="79">
        <v>43637.16033564815</v>
      </c>
      <c r="V857" s="80" t="s">
        <v>2595</v>
      </c>
      <c r="W857" s="77"/>
      <c r="X857" s="77"/>
      <c r="Y857" s="83" t="s">
        <v>3735</v>
      </c>
      <c r="Z857" s="122"/>
      <c r="AA857" s="48"/>
      <c r="AB857" s="49"/>
      <c r="AC857" s="48"/>
      <c r="AD857" s="49"/>
      <c r="AE857" s="48"/>
      <c r="AF857" s="49"/>
      <c r="AG857" s="48"/>
      <c r="AH857" s="49"/>
      <c r="AI857" s="48"/>
    </row>
    <row r="858" spans="1:35" ht="15">
      <c r="A858" s="63" t="s">
        <v>892</v>
      </c>
      <c r="B858" s="63" t="s">
        <v>202</v>
      </c>
      <c r="C858" s="64"/>
      <c r="D858" s="65"/>
      <c r="E858" s="66"/>
      <c r="F858" s="67"/>
      <c r="G858" s="64"/>
      <c r="H858" s="68"/>
      <c r="I858" s="69"/>
      <c r="J858" s="69"/>
      <c r="K858" s="34"/>
      <c r="L858" s="75">
        <v>858</v>
      </c>
      <c r="M858" s="75"/>
      <c r="N858" s="71"/>
      <c r="O858" s="77" t="s">
        <v>214</v>
      </c>
      <c r="P858" s="79">
        <v>43638.56523148148</v>
      </c>
      <c r="Q858" s="77" t="s">
        <v>1500</v>
      </c>
      <c r="R858" s="77"/>
      <c r="S858" s="77"/>
      <c r="T858" s="77" t="s">
        <v>1872</v>
      </c>
      <c r="U858" s="79">
        <v>43638.56523148148</v>
      </c>
      <c r="V858" s="80" t="s">
        <v>2596</v>
      </c>
      <c r="W858" s="77"/>
      <c r="X858" s="77"/>
      <c r="Y858" s="83" t="s">
        <v>3736</v>
      </c>
      <c r="Z858" s="122"/>
      <c r="AA858" s="48"/>
      <c r="AB858" s="49"/>
      <c r="AC858" s="48"/>
      <c r="AD858" s="49"/>
      <c r="AE858" s="48"/>
      <c r="AF858" s="49"/>
      <c r="AG858" s="48"/>
      <c r="AH858" s="49"/>
      <c r="AI858" s="48"/>
    </row>
    <row r="859" spans="1:35" ht="15">
      <c r="A859" s="63" t="s">
        <v>892</v>
      </c>
      <c r="B859" s="63" t="s">
        <v>202</v>
      </c>
      <c r="C859" s="64"/>
      <c r="D859" s="65"/>
      <c r="E859" s="66"/>
      <c r="F859" s="67"/>
      <c r="G859" s="64"/>
      <c r="H859" s="68"/>
      <c r="I859" s="69"/>
      <c r="J859" s="69"/>
      <c r="K859" s="34"/>
      <c r="L859" s="75">
        <v>859</v>
      </c>
      <c r="M859" s="75"/>
      <c r="N859" s="71"/>
      <c r="O859" s="77" t="s">
        <v>214</v>
      </c>
      <c r="P859" s="79">
        <v>43640.141377314816</v>
      </c>
      <c r="Q859" s="77" t="s">
        <v>1500</v>
      </c>
      <c r="R859" s="77"/>
      <c r="S859" s="77"/>
      <c r="T859" s="77" t="s">
        <v>1872</v>
      </c>
      <c r="U859" s="79">
        <v>43640.141377314816</v>
      </c>
      <c r="V859" s="80" t="s">
        <v>2597</v>
      </c>
      <c r="W859" s="77"/>
      <c r="X859" s="77"/>
      <c r="Y859" s="83" t="s">
        <v>3737</v>
      </c>
      <c r="Z859" s="122"/>
      <c r="AA859" s="48"/>
      <c r="AB859" s="49"/>
      <c r="AC859" s="48"/>
      <c r="AD859" s="49"/>
      <c r="AE859" s="48"/>
      <c r="AF859" s="49"/>
      <c r="AG859" s="48"/>
      <c r="AH859" s="49"/>
      <c r="AI859" s="48"/>
    </row>
    <row r="860" spans="1:35" ht="15">
      <c r="A860" s="63" t="s">
        <v>892</v>
      </c>
      <c r="B860" s="63" t="s">
        <v>202</v>
      </c>
      <c r="C860" s="64"/>
      <c r="D860" s="65"/>
      <c r="E860" s="66"/>
      <c r="F860" s="67"/>
      <c r="G860" s="64"/>
      <c r="H860" s="68"/>
      <c r="I860" s="69"/>
      <c r="J860" s="69"/>
      <c r="K860" s="34"/>
      <c r="L860" s="75">
        <v>860</v>
      </c>
      <c r="M860" s="75"/>
      <c r="N860" s="71"/>
      <c r="O860" s="77" t="s">
        <v>214</v>
      </c>
      <c r="P860" s="79">
        <v>43641.58314814815</v>
      </c>
      <c r="Q860" s="77" t="s">
        <v>1500</v>
      </c>
      <c r="R860" s="77"/>
      <c r="S860" s="77"/>
      <c r="T860" s="77" t="s">
        <v>1872</v>
      </c>
      <c r="U860" s="79">
        <v>43641.58314814815</v>
      </c>
      <c r="V860" s="80" t="s">
        <v>2598</v>
      </c>
      <c r="W860" s="77"/>
      <c r="X860" s="77"/>
      <c r="Y860" s="83" t="s">
        <v>3738</v>
      </c>
      <c r="Z860" s="122"/>
      <c r="AA860" s="48"/>
      <c r="AB860" s="49"/>
      <c r="AC860" s="48"/>
      <c r="AD860" s="49"/>
      <c r="AE860" s="48"/>
      <c r="AF860" s="49"/>
      <c r="AG860" s="48"/>
      <c r="AH860" s="49"/>
      <c r="AI860" s="48"/>
    </row>
    <row r="861" spans="1:35" ht="15">
      <c r="A861" s="63" t="s">
        <v>892</v>
      </c>
      <c r="B861" s="63" t="s">
        <v>202</v>
      </c>
      <c r="C861" s="64"/>
      <c r="D861" s="65"/>
      <c r="E861" s="66"/>
      <c r="F861" s="67"/>
      <c r="G861" s="64"/>
      <c r="H861" s="68"/>
      <c r="I861" s="69"/>
      <c r="J861" s="69"/>
      <c r="K861" s="34"/>
      <c r="L861" s="75">
        <v>861</v>
      </c>
      <c r="M861" s="75"/>
      <c r="N861" s="71"/>
      <c r="O861" s="77" t="s">
        <v>214</v>
      </c>
      <c r="P861" s="79">
        <v>43642.16290509259</v>
      </c>
      <c r="Q861" s="77" t="s">
        <v>1501</v>
      </c>
      <c r="R861" s="77"/>
      <c r="S861" s="77"/>
      <c r="T861" s="77" t="s">
        <v>1872</v>
      </c>
      <c r="U861" s="79">
        <v>43642.16290509259</v>
      </c>
      <c r="V861" s="80" t="s">
        <v>2599</v>
      </c>
      <c r="W861" s="77"/>
      <c r="X861" s="77"/>
      <c r="Y861" s="83" t="s">
        <v>3739</v>
      </c>
      <c r="Z861" s="122"/>
      <c r="AA861" s="48"/>
      <c r="AB861" s="49"/>
      <c r="AC861" s="48"/>
      <c r="AD861" s="49"/>
      <c r="AE861" s="48"/>
      <c r="AF861" s="49"/>
      <c r="AG861" s="48"/>
      <c r="AH861" s="49"/>
      <c r="AI861" s="48"/>
    </row>
    <row r="862" spans="1:35" ht="15">
      <c r="A862" s="63" t="s">
        <v>893</v>
      </c>
      <c r="B862" s="63" t="s">
        <v>202</v>
      </c>
      <c r="C862" s="64"/>
      <c r="D862" s="65"/>
      <c r="E862" s="66"/>
      <c r="F862" s="67"/>
      <c r="G862" s="64"/>
      <c r="H862" s="68"/>
      <c r="I862" s="69"/>
      <c r="J862" s="69"/>
      <c r="K862" s="34"/>
      <c r="L862" s="75">
        <v>862</v>
      </c>
      <c r="M862" s="75"/>
      <c r="N862" s="71"/>
      <c r="O862" s="77" t="s">
        <v>214</v>
      </c>
      <c r="P862" s="79">
        <v>43633.15798611111</v>
      </c>
      <c r="Q862" s="77" t="s">
        <v>996</v>
      </c>
      <c r="R862" s="77"/>
      <c r="S862" s="77"/>
      <c r="T862" s="77"/>
      <c r="U862" s="79">
        <v>43633.15798611111</v>
      </c>
      <c r="V862" s="80" t="s">
        <v>2600</v>
      </c>
      <c r="W862" s="77"/>
      <c r="X862" s="77"/>
      <c r="Y862" s="83" t="s">
        <v>3740</v>
      </c>
      <c r="Z862" s="122"/>
      <c r="AA862" s="48"/>
      <c r="AB862" s="49"/>
      <c r="AC862" s="48"/>
      <c r="AD862" s="49"/>
      <c r="AE862" s="48"/>
      <c r="AF862" s="49"/>
      <c r="AG862" s="48"/>
      <c r="AH862" s="49"/>
      <c r="AI862" s="48"/>
    </row>
    <row r="863" spans="1:35" ht="15">
      <c r="A863" s="63" t="s">
        <v>893</v>
      </c>
      <c r="B863" s="63" t="s">
        <v>202</v>
      </c>
      <c r="C863" s="64"/>
      <c r="D863" s="65"/>
      <c r="E863" s="66"/>
      <c r="F863" s="67"/>
      <c r="G863" s="64"/>
      <c r="H863" s="68"/>
      <c r="I863" s="69"/>
      <c r="J863" s="69"/>
      <c r="K863" s="34"/>
      <c r="L863" s="75">
        <v>863</v>
      </c>
      <c r="M863" s="75"/>
      <c r="N863" s="71"/>
      <c r="O863" s="77" t="s">
        <v>214</v>
      </c>
      <c r="P863" s="79">
        <v>43634.11671296296</v>
      </c>
      <c r="Q863" s="77" t="s">
        <v>996</v>
      </c>
      <c r="R863" s="77"/>
      <c r="S863" s="77"/>
      <c r="T863" s="77"/>
      <c r="U863" s="79">
        <v>43634.11671296296</v>
      </c>
      <c r="V863" s="80" t="s">
        <v>2601</v>
      </c>
      <c r="W863" s="77"/>
      <c r="X863" s="77"/>
      <c r="Y863" s="83" t="s">
        <v>3741</v>
      </c>
      <c r="Z863" s="122"/>
      <c r="AA863" s="48"/>
      <c r="AB863" s="49"/>
      <c r="AC863" s="48"/>
      <c r="AD863" s="49"/>
      <c r="AE863" s="48"/>
      <c r="AF863" s="49"/>
      <c r="AG863" s="48"/>
      <c r="AH863" s="49"/>
      <c r="AI863" s="48"/>
    </row>
    <row r="864" spans="1:35" ht="15">
      <c r="A864" s="63" t="s">
        <v>893</v>
      </c>
      <c r="B864" s="63" t="s">
        <v>202</v>
      </c>
      <c r="C864" s="64"/>
      <c r="D864" s="65"/>
      <c r="E864" s="66"/>
      <c r="F864" s="67"/>
      <c r="G864" s="64"/>
      <c r="H864" s="68"/>
      <c r="I864" s="69"/>
      <c r="J864" s="69"/>
      <c r="K864" s="34"/>
      <c r="L864" s="75">
        <v>864</v>
      </c>
      <c r="M864" s="75"/>
      <c r="N864" s="71"/>
      <c r="O864" s="77" t="s">
        <v>214</v>
      </c>
      <c r="P864" s="79">
        <v>43634.40337962963</v>
      </c>
      <c r="Q864" s="77" t="s">
        <v>1502</v>
      </c>
      <c r="R864" s="77"/>
      <c r="S864" s="77"/>
      <c r="T864" s="77"/>
      <c r="U864" s="79">
        <v>43634.40337962963</v>
      </c>
      <c r="V864" s="80" t="s">
        <v>2602</v>
      </c>
      <c r="W864" s="77"/>
      <c r="X864" s="77"/>
      <c r="Y864" s="83" t="s">
        <v>3742</v>
      </c>
      <c r="Z864" s="122"/>
      <c r="AA864" s="48"/>
      <c r="AB864" s="49"/>
      <c r="AC864" s="48"/>
      <c r="AD864" s="49"/>
      <c r="AE864" s="48"/>
      <c r="AF864" s="49"/>
      <c r="AG864" s="48"/>
      <c r="AH864" s="49"/>
      <c r="AI864" s="48"/>
    </row>
    <row r="865" spans="1:35" ht="15">
      <c r="A865" s="63" t="s">
        <v>893</v>
      </c>
      <c r="B865" s="63" t="s">
        <v>202</v>
      </c>
      <c r="C865" s="64"/>
      <c r="D865" s="65"/>
      <c r="E865" s="66"/>
      <c r="F865" s="67"/>
      <c r="G865" s="64"/>
      <c r="H865" s="68"/>
      <c r="I865" s="69"/>
      <c r="J865" s="69"/>
      <c r="K865" s="34"/>
      <c r="L865" s="75">
        <v>865</v>
      </c>
      <c r="M865" s="75"/>
      <c r="N865" s="71"/>
      <c r="O865" s="77" t="s">
        <v>214</v>
      </c>
      <c r="P865" s="79">
        <v>43635.147314814814</v>
      </c>
      <c r="Q865" s="77" t="s">
        <v>996</v>
      </c>
      <c r="R865" s="77"/>
      <c r="S865" s="77"/>
      <c r="T865" s="77"/>
      <c r="U865" s="79">
        <v>43635.147314814814</v>
      </c>
      <c r="V865" s="80" t="s">
        <v>2603</v>
      </c>
      <c r="W865" s="77"/>
      <c r="X865" s="77"/>
      <c r="Y865" s="83" t="s">
        <v>3743</v>
      </c>
      <c r="Z865" s="122"/>
      <c r="AA865" s="48"/>
      <c r="AB865" s="49"/>
      <c r="AC865" s="48"/>
      <c r="AD865" s="49"/>
      <c r="AE865" s="48"/>
      <c r="AF865" s="49"/>
      <c r="AG865" s="48"/>
      <c r="AH865" s="49"/>
      <c r="AI865" s="48"/>
    </row>
    <row r="866" spans="1:35" ht="15">
      <c r="A866" s="63" t="s">
        <v>893</v>
      </c>
      <c r="B866" s="63" t="s">
        <v>202</v>
      </c>
      <c r="C866" s="64"/>
      <c r="D866" s="65"/>
      <c r="E866" s="66"/>
      <c r="F866" s="67"/>
      <c r="G866" s="64"/>
      <c r="H866" s="68"/>
      <c r="I866" s="69"/>
      <c r="J866" s="69"/>
      <c r="K866" s="34"/>
      <c r="L866" s="75">
        <v>866</v>
      </c>
      <c r="M866" s="75"/>
      <c r="N866" s="71"/>
      <c r="O866" s="77" t="s">
        <v>214</v>
      </c>
      <c r="P866" s="79">
        <v>43636.142534722225</v>
      </c>
      <c r="Q866" s="77" t="s">
        <v>996</v>
      </c>
      <c r="R866" s="77"/>
      <c r="S866" s="77"/>
      <c r="T866" s="77"/>
      <c r="U866" s="79">
        <v>43636.142534722225</v>
      </c>
      <c r="V866" s="80" t="s">
        <v>2604</v>
      </c>
      <c r="W866" s="77"/>
      <c r="X866" s="77"/>
      <c r="Y866" s="83" t="s">
        <v>3744</v>
      </c>
      <c r="Z866" s="122"/>
      <c r="AA866" s="48"/>
      <c r="AB866" s="49"/>
      <c r="AC866" s="48"/>
      <c r="AD866" s="49"/>
      <c r="AE866" s="48"/>
      <c r="AF866" s="49"/>
      <c r="AG866" s="48"/>
      <c r="AH866" s="49"/>
      <c r="AI866" s="48"/>
    </row>
    <row r="867" spans="1:35" ht="15">
      <c r="A867" s="63" t="s">
        <v>893</v>
      </c>
      <c r="B867" s="63" t="s">
        <v>202</v>
      </c>
      <c r="C867" s="64"/>
      <c r="D867" s="65"/>
      <c r="E867" s="66"/>
      <c r="F867" s="67"/>
      <c r="G867" s="64"/>
      <c r="H867" s="68"/>
      <c r="I867" s="69"/>
      <c r="J867" s="69"/>
      <c r="K867" s="34"/>
      <c r="L867" s="75">
        <v>867</v>
      </c>
      <c r="M867" s="75"/>
      <c r="N867" s="71"/>
      <c r="O867" s="77" t="s">
        <v>214</v>
      </c>
      <c r="P867" s="79">
        <v>43637.14481481481</v>
      </c>
      <c r="Q867" s="77" t="s">
        <v>996</v>
      </c>
      <c r="R867" s="77"/>
      <c r="S867" s="77"/>
      <c r="T867" s="77"/>
      <c r="U867" s="79">
        <v>43637.14481481481</v>
      </c>
      <c r="V867" s="80" t="s">
        <v>2605</v>
      </c>
      <c r="W867" s="77"/>
      <c r="X867" s="77"/>
      <c r="Y867" s="83" t="s">
        <v>3745</v>
      </c>
      <c r="Z867" s="122"/>
      <c r="AA867" s="48"/>
      <c r="AB867" s="49"/>
      <c r="AC867" s="48"/>
      <c r="AD867" s="49"/>
      <c r="AE867" s="48"/>
      <c r="AF867" s="49"/>
      <c r="AG867" s="48"/>
      <c r="AH867" s="49"/>
      <c r="AI867" s="48"/>
    </row>
    <row r="868" spans="1:35" ht="15">
      <c r="A868" s="63" t="s">
        <v>893</v>
      </c>
      <c r="B868" s="63" t="s">
        <v>202</v>
      </c>
      <c r="C868" s="64"/>
      <c r="D868" s="65"/>
      <c r="E868" s="66"/>
      <c r="F868" s="67"/>
      <c r="G868" s="64"/>
      <c r="H868" s="68"/>
      <c r="I868" s="69"/>
      <c r="J868" s="69"/>
      <c r="K868" s="34"/>
      <c r="L868" s="75">
        <v>868</v>
      </c>
      <c r="M868" s="75"/>
      <c r="N868" s="71"/>
      <c r="O868" s="77" t="s">
        <v>214</v>
      </c>
      <c r="P868" s="79">
        <v>43638.14679398148</v>
      </c>
      <c r="Q868" s="77" t="s">
        <v>996</v>
      </c>
      <c r="R868" s="77"/>
      <c r="S868" s="77"/>
      <c r="T868" s="77"/>
      <c r="U868" s="79">
        <v>43638.14679398148</v>
      </c>
      <c r="V868" s="80" t="s">
        <v>2606</v>
      </c>
      <c r="W868" s="77"/>
      <c r="X868" s="77"/>
      <c r="Y868" s="83" t="s">
        <v>3746</v>
      </c>
      <c r="Z868" s="122"/>
      <c r="AA868" s="48"/>
      <c r="AB868" s="49"/>
      <c r="AC868" s="48"/>
      <c r="AD868" s="49"/>
      <c r="AE868" s="48"/>
      <c r="AF868" s="49"/>
      <c r="AG868" s="48"/>
      <c r="AH868" s="49"/>
      <c r="AI868" s="48"/>
    </row>
    <row r="869" spans="1:35" ht="15">
      <c r="A869" s="63" t="s">
        <v>893</v>
      </c>
      <c r="B869" s="63" t="s">
        <v>202</v>
      </c>
      <c r="C869" s="64"/>
      <c r="D869" s="65"/>
      <c r="E869" s="66"/>
      <c r="F869" s="67"/>
      <c r="G869" s="64"/>
      <c r="H869" s="68"/>
      <c r="I869" s="69"/>
      <c r="J869" s="69"/>
      <c r="K869" s="34"/>
      <c r="L869" s="75">
        <v>869</v>
      </c>
      <c r="M869" s="75"/>
      <c r="N869" s="71"/>
      <c r="O869" s="77" t="s">
        <v>214</v>
      </c>
      <c r="P869" s="79">
        <v>43639.14986111111</v>
      </c>
      <c r="Q869" s="77" t="s">
        <v>996</v>
      </c>
      <c r="R869" s="77"/>
      <c r="S869" s="77"/>
      <c r="T869" s="77"/>
      <c r="U869" s="79">
        <v>43639.14986111111</v>
      </c>
      <c r="V869" s="80" t="s">
        <v>2607</v>
      </c>
      <c r="W869" s="77"/>
      <c r="X869" s="77"/>
      <c r="Y869" s="83" t="s">
        <v>3747</v>
      </c>
      <c r="Z869" s="122"/>
      <c r="AA869" s="48"/>
      <c r="AB869" s="49"/>
      <c r="AC869" s="48"/>
      <c r="AD869" s="49"/>
      <c r="AE869" s="48"/>
      <c r="AF869" s="49"/>
      <c r="AG869" s="48"/>
      <c r="AH869" s="49"/>
      <c r="AI869" s="48"/>
    </row>
    <row r="870" spans="1:35" ht="15">
      <c r="A870" s="63" t="s">
        <v>893</v>
      </c>
      <c r="B870" s="63" t="s">
        <v>202</v>
      </c>
      <c r="C870" s="64"/>
      <c r="D870" s="65"/>
      <c r="E870" s="66"/>
      <c r="F870" s="67"/>
      <c r="G870" s="64"/>
      <c r="H870" s="68"/>
      <c r="I870" s="69"/>
      <c r="J870" s="69"/>
      <c r="K870" s="34"/>
      <c r="L870" s="75">
        <v>870</v>
      </c>
      <c r="M870" s="75"/>
      <c r="N870" s="71"/>
      <c r="O870" s="77" t="s">
        <v>214</v>
      </c>
      <c r="P870" s="79">
        <v>43640.140127314815</v>
      </c>
      <c r="Q870" s="77" t="s">
        <v>996</v>
      </c>
      <c r="R870" s="77"/>
      <c r="S870" s="77"/>
      <c r="T870" s="77"/>
      <c r="U870" s="79">
        <v>43640.140127314815</v>
      </c>
      <c r="V870" s="80" t="s">
        <v>2608</v>
      </c>
      <c r="W870" s="77"/>
      <c r="X870" s="77"/>
      <c r="Y870" s="83" t="s">
        <v>3748</v>
      </c>
      <c r="Z870" s="122"/>
      <c r="AA870" s="48"/>
      <c r="AB870" s="49"/>
      <c r="AC870" s="48"/>
      <c r="AD870" s="49"/>
      <c r="AE870" s="48"/>
      <c r="AF870" s="49"/>
      <c r="AG870" s="48"/>
      <c r="AH870" s="49"/>
      <c r="AI870" s="48"/>
    </row>
    <row r="871" spans="1:35" ht="15">
      <c r="A871" s="63" t="s">
        <v>893</v>
      </c>
      <c r="B871" s="63" t="s">
        <v>202</v>
      </c>
      <c r="C871" s="64"/>
      <c r="D871" s="65"/>
      <c r="E871" s="66"/>
      <c r="F871" s="67"/>
      <c r="G871" s="64"/>
      <c r="H871" s="68"/>
      <c r="I871" s="69"/>
      <c r="J871" s="69"/>
      <c r="K871" s="34"/>
      <c r="L871" s="75">
        <v>871</v>
      </c>
      <c r="M871" s="75"/>
      <c r="N871" s="71"/>
      <c r="O871" s="77" t="s">
        <v>214</v>
      </c>
      <c r="P871" s="79">
        <v>43641.14538194444</v>
      </c>
      <c r="Q871" s="77" t="s">
        <v>996</v>
      </c>
      <c r="R871" s="77"/>
      <c r="S871" s="77"/>
      <c r="T871" s="77"/>
      <c r="U871" s="79">
        <v>43641.14538194444</v>
      </c>
      <c r="V871" s="80" t="s">
        <v>2609</v>
      </c>
      <c r="W871" s="77"/>
      <c r="X871" s="77"/>
      <c r="Y871" s="83" t="s">
        <v>3749</v>
      </c>
      <c r="Z871" s="122"/>
      <c r="AA871" s="48"/>
      <c r="AB871" s="49"/>
      <c r="AC871" s="48"/>
      <c r="AD871" s="49"/>
      <c r="AE871" s="48"/>
      <c r="AF871" s="49"/>
      <c r="AG871" s="48"/>
      <c r="AH871" s="49"/>
      <c r="AI871" s="48"/>
    </row>
    <row r="872" spans="1:35" ht="15">
      <c r="A872" s="63" t="s">
        <v>893</v>
      </c>
      <c r="B872" s="63" t="s">
        <v>202</v>
      </c>
      <c r="C872" s="64"/>
      <c r="D872" s="65"/>
      <c r="E872" s="66"/>
      <c r="F872" s="67"/>
      <c r="G872" s="64"/>
      <c r="H872" s="68"/>
      <c r="I872" s="69"/>
      <c r="J872" s="69"/>
      <c r="K872" s="34"/>
      <c r="L872" s="75">
        <v>872</v>
      </c>
      <c r="M872" s="75"/>
      <c r="N872" s="71"/>
      <c r="O872" s="77" t="s">
        <v>214</v>
      </c>
      <c r="P872" s="79">
        <v>43642.167025462964</v>
      </c>
      <c r="Q872" s="77" t="s">
        <v>996</v>
      </c>
      <c r="R872" s="77"/>
      <c r="S872" s="77"/>
      <c r="T872" s="77"/>
      <c r="U872" s="79">
        <v>43642.167025462964</v>
      </c>
      <c r="V872" s="80" t="s">
        <v>2610</v>
      </c>
      <c r="W872" s="77"/>
      <c r="X872" s="77"/>
      <c r="Y872" s="83" t="s">
        <v>3750</v>
      </c>
      <c r="Z872" s="122"/>
      <c r="AA872" s="48"/>
      <c r="AB872" s="49"/>
      <c r="AC872" s="48"/>
      <c r="AD872" s="49"/>
      <c r="AE872" s="48"/>
      <c r="AF872" s="49"/>
      <c r="AG872" s="48"/>
      <c r="AH872" s="49"/>
      <c r="AI872" s="48"/>
    </row>
    <row r="873" spans="1:35" ht="15">
      <c r="A873" s="63" t="s">
        <v>894</v>
      </c>
      <c r="B873" s="63" t="s">
        <v>202</v>
      </c>
      <c r="C873" s="64"/>
      <c r="D873" s="65"/>
      <c r="E873" s="66"/>
      <c r="F873" s="67"/>
      <c r="G873" s="64"/>
      <c r="H873" s="68"/>
      <c r="I873" s="69"/>
      <c r="J873" s="69"/>
      <c r="K873" s="34"/>
      <c r="L873" s="75">
        <v>873</v>
      </c>
      <c r="M873" s="75"/>
      <c r="N873" s="71"/>
      <c r="O873" s="77" t="s">
        <v>214</v>
      </c>
      <c r="P873" s="79">
        <v>43633.136921296296</v>
      </c>
      <c r="Q873" s="77" t="s">
        <v>996</v>
      </c>
      <c r="R873" s="77"/>
      <c r="S873" s="77"/>
      <c r="T873" s="77"/>
      <c r="U873" s="79">
        <v>43633.136921296296</v>
      </c>
      <c r="V873" s="80" t="s">
        <v>2611</v>
      </c>
      <c r="W873" s="77"/>
      <c r="X873" s="77"/>
      <c r="Y873" s="83" t="s">
        <v>3751</v>
      </c>
      <c r="Z873" s="122"/>
      <c r="AA873" s="48"/>
      <c r="AB873" s="49"/>
      <c r="AC873" s="48"/>
      <c r="AD873" s="49"/>
      <c r="AE873" s="48"/>
      <c r="AF873" s="49"/>
      <c r="AG873" s="48"/>
      <c r="AH873" s="49"/>
      <c r="AI873" s="48"/>
    </row>
    <row r="874" spans="1:35" ht="15">
      <c r="A874" s="63" t="s">
        <v>894</v>
      </c>
      <c r="B874" s="63" t="s">
        <v>202</v>
      </c>
      <c r="C874" s="64"/>
      <c r="D874" s="65"/>
      <c r="E874" s="66"/>
      <c r="F874" s="67"/>
      <c r="G874" s="64"/>
      <c r="H874" s="68"/>
      <c r="I874" s="69"/>
      <c r="J874" s="69"/>
      <c r="K874" s="34"/>
      <c r="L874" s="75">
        <v>874</v>
      </c>
      <c r="M874" s="75"/>
      <c r="N874" s="71"/>
      <c r="O874" s="77" t="s">
        <v>214</v>
      </c>
      <c r="P874" s="79">
        <v>43633.19903935185</v>
      </c>
      <c r="Q874" s="77" t="s">
        <v>1503</v>
      </c>
      <c r="R874" s="77"/>
      <c r="S874" s="77"/>
      <c r="T874" s="77"/>
      <c r="U874" s="79">
        <v>43633.19903935185</v>
      </c>
      <c r="V874" s="80" t="s">
        <v>2612</v>
      </c>
      <c r="W874" s="77"/>
      <c r="X874" s="77"/>
      <c r="Y874" s="83" t="s">
        <v>3752</v>
      </c>
      <c r="Z874" s="122"/>
      <c r="AA874" s="48"/>
      <c r="AB874" s="49"/>
      <c r="AC874" s="48"/>
      <c r="AD874" s="49"/>
      <c r="AE874" s="48"/>
      <c r="AF874" s="49"/>
      <c r="AG874" s="48"/>
      <c r="AH874" s="49"/>
      <c r="AI874" s="48"/>
    </row>
    <row r="875" spans="1:35" ht="15">
      <c r="A875" s="63" t="s">
        <v>894</v>
      </c>
      <c r="B875" s="63" t="s">
        <v>202</v>
      </c>
      <c r="C875" s="64"/>
      <c r="D875" s="65"/>
      <c r="E875" s="66"/>
      <c r="F875" s="67"/>
      <c r="G875" s="64"/>
      <c r="H875" s="68"/>
      <c r="I875" s="69"/>
      <c r="J875" s="69"/>
      <c r="K875" s="34"/>
      <c r="L875" s="75">
        <v>875</v>
      </c>
      <c r="M875" s="75"/>
      <c r="N875" s="71"/>
      <c r="O875" s="77" t="s">
        <v>214</v>
      </c>
      <c r="P875" s="79">
        <v>43634.134247685186</v>
      </c>
      <c r="Q875" s="77" t="s">
        <v>996</v>
      </c>
      <c r="R875" s="77"/>
      <c r="S875" s="77"/>
      <c r="T875" s="77"/>
      <c r="U875" s="79">
        <v>43634.134247685186</v>
      </c>
      <c r="V875" s="80" t="s">
        <v>2613</v>
      </c>
      <c r="W875" s="77"/>
      <c r="X875" s="77"/>
      <c r="Y875" s="83" t="s">
        <v>3753</v>
      </c>
      <c r="Z875" s="122"/>
      <c r="AA875" s="48"/>
      <c r="AB875" s="49"/>
      <c r="AC875" s="48"/>
      <c r="AD875" s="49"/>
      <c r="AE875" s="48"/>
      <c r="AF875" s="49"/>
      <c r="AG875" s="48"/>
      <c r="AH875" s="49"/>
      <c r="AI875" s="48"/>
    </row>
    <row r="876" spans="1:35" ht="15">
      <c r="A876" s="63" t="s">
        <v>894</v>
      </c>
      <c r="B876" s="63" t="s">
        <v>202</v>
      </c>
      <c r="C876" s="64"/>
      <c r="D876" s="65"/>
      <c r="E876" s="66"/>
      <c r="F876" s="67"/>
      <c r="G876" s="64"/>
      <c r="H876" s="68"/>
      <c r="I876" s="69"/>
      <c r="J876" s="69"/>
      <c r="K876" s="34"/>
      <c r="L876" s="75">
        <v>876</v>
      </c>
      <c r="M876" s="75"/>
      <c r="N876" s="71"/>
      <c r="O876" s="77" t="s">
        <v>214</v>
      </c>
      <c r="P876" s="79">
        <v>43634.196377314816</v>
      </c>
      <c r="Q876" s="77" t="s">
        <v>1503</v>
      </c>
      <c r="R876" s="77"/>
      <c r="S876" s="77"/>
      <c r="T876" s="77"/>
      <c r="U876" s="79">
        <v>43634.196377314816</v>
      </c>
      <c r="V876" s="80" t="s">
        <v>2614</v>
      </c>
      <c r="W876" s="77"/>
      <c r="X876" s="77"/>
      <c r="Y876" s="83" t="s">
        <v>3754</v>
      </c>
      <c r="Z876" s="122"/>
      <c r="AA876" s="48"/>
      <c r="AB876" s="49"/>
      <c r="AC876" s="48"/>
      <c r="AD876" s="49"/>
      <c r="AE876" s="48"/>
      <c r="AF876" s="49"/>
      <c r="AG876" s="48"/>
      <c r="AH876" s="49"/>
      <c r="AI876" s="48"/>
    </row>
    <row r="877" spans="1:35" ht="15">
      <c r="A877" s="63" t="s">
        <v>894</v>
      </c>
      <c r="B877" s="63" t="s">
        <v>202</v>
      </c>
      <c r="C877" s="64"/>
      <c r="D877" s="65"/>
      <c r="E877" s="66"/>
      <c r="F877" s="67"/>
      <c r="G877" s="64"/>
      <c r="H877" s="68"/>
      <c r="I877" s="69"/>
      <c r="J877" s="69"/>
      <c r="K877" s="34"/>
      <c r="L877" s="75">
        <v>877</v>
      </c>
      <c r="M877" s="75"/>
      <c r="N877" s="71"/>
      <c r="O877" s="77" t="s">
        <v>214</v>
      </c>
      <c r="P877" s="79">
        <v>43635.10903935185</v>
      </c>
      <c r="Q877" s="77" t="s">
        <v>996</v>
      </c>
      <c r="R877" s="77"/>
      <c r="S877" s="77"/>
      <c r="T877" s="77"/>
      <c r="U877" s="79">
        <v>43635.10903935185</v>
      </c>
      <c r="V877" s="80" t="s">
        <v>2615</v>
      </c>
      <c r="W877" s="77"/>
      <c r="X877" s="77"/>
      <c r="Y877" s="83" t="s">
        <v>3755</v>
      </c>
      <c r="Z877" s="122"/>
      <c r="AA877" s="48"/>
      <c r="AB877" s="49"/>
      <c r="AC877" s="48"/>
      <c r="AD877" s="49"/>
      <c r="AE877" s="48"/>
      <c r="AF877" s="49"/>
      <c r="AG877" s="48"/>
      <c r="AH877" s="49"/>
      <c r="AI877" s="48"/>
    </row>
    <row r="878" spans="1:35" ht="15">
      <c r="A878" s="63" t="s">
        <v>894</v>
      </c>
      <c r="B878" s="63" t="s">
        <v>202</v>
      </c>
      <c r="C878" s="64"/>
      <c r="D878" s="65"/>
      <c r="E878" s="66"/>
      <c r="F878" s="67"/>
      <c r="G878" s="64"/>
      <c r="H878" s="68"/>
      <c r="I878" s="69"/>
      <c r="J878" s="69"/>
      <c r="K878" s="34"/>
      <c r="L878" s="75">
        <v>878</v>
      </c>
      <c r="M878" s="75"/>
      <c r="N878" s="71"/>
      <c r="O878" s="77" t="s">
        <v>214</v>
      </c>
      <c r="P878" s="79">
        <v>43635.17150462963</v>
      </c>
      <c r="Q878" s="77" t="s">
        <v>1503</v>
      </c>
      <c r="R878" s="77"/>
      <c r="S878" s="77"/>
      <c r="T878" s="77"/>
      <c r="U878" s="79">
        <v>43635.17150462963</v>
      </c>
      <c r="V878" s="80" t="s">
        <v>2616</v>
      </c>
      <c r="W878" s="77"/>
      <c r="X878" s="77"/>
      <c r="Y878" s="83" t="s">
        <v>3756</v>
      </c>
      <c r="Z878" s="122"/>
      <c r="AA878" s="48"/>
      <c r="AB878" s="49"/>
      <c r="AC878" s="48"/>
      <c r="AD878" s="49"/>
      <c r="AE878" s="48"/>
      <c r="AF878" s="49"/>
      <c r="AG878" s="48"/>
      <c r="AH878" s="49"/>
      <c r="AI878" s="48"/>
    </row>
    <row r="879" spans="1:35" ht="15">
      <c r="A879" s="63" t="s">
        <v>894</v>
      </c>
      <c r="B879" s="63" t="s">
        <v>202</v>
      </c>
      <c r="C879" s="64"/>
      <c r="D879" s="65"/>
      <c r="E879" s="66"/>
      <c r="F879" s="67"/>
      <c r="G879" s="64"/>
      <c r="H879" s="68"/>
      <c r="I879" s="69"/>
      <c r="J879" s="69"/>
      <c r="K879" s="34"/>
      <c r="L879" s="75">
        <v>879</v>
      </c>
      <c r="M879" s="75"/>
      <c r="N879" s="71"/>
      <c r="O879" s="77" t="s">
        <v>214</v>
      </c>
      <c r="P879" s="79">
        <v>43636.11887731482</v>
      </c>
      <c r="Q879" s="77" t="s">
        <v>996</v>
      </c>
      <c r="R879" s="77"/>
      <c r="S879" s="77"/>
      <c r="T879" s="77"/>
      <c r="U879" s="79">
        <v>43636.11887731482</v>
      </c>
      <c r="V879" s="80" t="s">
        <v>2617</v>
      </c>
      <c r="W879" s="77"/>
      <c r="X879" s="77"/>
      <c r="Y879" s="83" t="s">
        <v>3757</v>
      </c>
      <c r="Z879" s="122"/>
      <c r="AA879" s="48"/>
      <c r="AB879" s="49"/>
      <c r="AC879" s="48"/>
      <c r="AD879" s="49"/>
      <c r="AE879" s="48"/>
      <c r="AF879" s="49"/>
      <c r="AG879" s="48"/>
      <c r="AH879" s="49"/>
      <c r="AI879" s="48"/>
    </row>
    <row r="880" spans="1:35" ht="15">
      <c r="A880" s="63" t="s">
        <v>894</v>
      </c>
      <c r="B880" s="63" t="s">
        <v>202</v>
      </c>
      <c r="C880" s="64"/>
      <c r="D880" s="65"/>
      <c r="E880" s="66"/>
      <c r="F880" s="67"/>
      <c r="G880" s="64"/>
      <c r="H880" s="68"/>
      <c r="I880" s="69"/>
      <c r="J880" s="69"/>
      <c r="K880" s="34"/>
      <c r="L880" s="75">
        <v>880</v>
      </c>
      <c r="M880" s="75"/>
      <c r="N880" s="71"/>
      <c r="O880" s="77" t="s">
        <v>214</v>
      </c>
      <c r="P880" s="79">
        <v>43636.18138888889</v>
      </c>
      <c r="Q880" s="77" t="s">
        <v>1503</v>
      </c>
      <c r="R880" s="77"/>
      <c r="S880" s="77"/>
      <c r="T880" s="77"/>
      <c r="U880" s="79">
        <v>43636.18138888889</v>
      </c>
      <c r="V880" s="80" t="s">
        <v>2618</v>
      </c>
      <c r="W880" s="77"/>
      <c r="X880" s="77"/>
      <c r="Y880" s="83" t="s">
        <v>3758</v>
      </c>
      <c r="Z880" s="122"/>
      <c r="AA880" s="48"/>
      <c r="AB880" s="49"/>
      <c r="AC880" s="48"/>
      <c r="AD880" s="49"/>
      <c r="AE880" s="48"/>
      <c r="AF880" s="49"/>
      <c r="AG880" s="48"/>
      <c r="AH880" s="49"/>
      <c r="AI880" s="48"/>
    </row>
    <row r="881" spans="1:35" ht="15">
      <c r="A881" s="63" t="s">
        <v>894</v>
      </c>
      <c r="B881" s="63" t="s">
        <v>202</v>
      </c>
      <c r="C881" s="64"/>
      <c r="D881" s="65"/>
      <c r="E881" s="66"/>
      <c r="F881" s="67"/>
      <c r="G881" s="64"/>
      <c r="H881" s="68"/>
      <c r="I881" s="69"/>
      <c r="J881" s="69"/>
      <c r="K881" s="34"/>
      <c r="L881" s="75">
        <v>881</v>
      </c>
      <c r="M881" s="75"/>
      <c r="N881" s="71"/>
      <c r="O881" s="77" t="s">
        <v>214</v>
      </c>
      <c r="P881" s="79">
        <v>43637.10891203704</v>
      </c>
      <c r="Q881" s="77" t="s">
        <v>996</v>
      </c>
      <c r="R881" s="77"/>
      <c r="S881" s="77"/>
      <c r="T881" s="77"/>
      <c r="U881" s="79">
        <v>43637.10891203704</v>
      </c>
      <c r="V881" s="80" t="s">
        <v>2619</v>
      </c>
      <c r="W881" s="77"/>
      <c r="X881" s="77"/>
      <c r="Y881" s="83" t="s">
        <v>3759</v>
      </c>
      <c r="Z881" s="122"/>
      <c r="AA881" s="48"/>
      <c r="AB881" s="49"/>
      <c r="AC881" s="48"/>
      <c r="AD881" s="49"/>
      <c r="AE881" s="48"/>
      <c r="AF881" s="49"/>
      <c r="AG881" s="48"/>
      <c r="AH881" s="49"/>
      <c r="AI881" s="48"/>
    </row>
    <row r="882" spans="1:35" ht="15">
      <c r="A882" s="63" t="s">
        <v>894</v>
      </c>
      <c r="B882" s="63" t="s">
        <v>202</v>
      </c>
      <c r="C882" s="64"/>
      <c r="D882" s="65"/>
      <c r="E882" s="66"/>
      <c r="F882" s="67"/>
      <c r="G882" s="64"/>
      <c r="H882" s="68"/>
      <c r="I882" s="69"/>
      <c r="J882" s="69"/>
      <c r="K882" s="34"/>
      <c r="L882" s="75">
        <v>882</v>
      </c>
      <c r="M882" s="75"/>
      <c r="N882" s="71"/>
      <c r="O882" s="77" t="s">
        <v>214</v>
      </c>
      <c r="P882" s="79">
        <v>43637.171423611115</v>
      </c>
      <c r="Q882" s="77" t="s">
        <v>1503</v>
      </c>
      <c r="R882" s="77"/>
      <c r="S882" s="77"/>
      <c r="T882" s="77"/>
      <c r="U882" s="79">
        <v>43637.171423611115</v>
      </c>
      <c r="V882" s="80" t="s">
        <v>2620</v>
      </c>
      <c r="W882" s="77"/>
      <c r="X882" s="77"/>
      <c r="Y882" s="83" t="s">
        <v>3760</v>
      </c>
      <c r="Z882" s="122"/>
      <c r="AA882" s="48"/>
      <c r="AB882" s="49"/>
      <c r="AC882" s="48"/>
      <c r="AD882" s="49"/>
      <c r="AE882" s="48"/>
      <c r="AF882" s="49"/>
      <c r="AG882" s="48"/>
      <c r="AH882" s="49"/>
      <c r="AI882" s="48"/>
    </row>
    <row r="883" spans="1:35" ht="15">
      <c r="A883" s="63" t="s">
        <v>894</v>
      </c>
      <c r="B883" s="63" t="s">
        <v>202</v>
      </c>
      <c r="C883" s="64"/>
      <c r="D883" s="65"/>
      <c r="E883" s="66"/>
      <c r="F883" s="67"/>
      <c r="G883" s="64"/>
      <c r="H883" s="68"/>
      <c r="I883" s="69"/>
      <c r="J883" s="69"/>
      <c r="K883" s="34"/>
      <c r="L883" s="75">
        <v>883</v>
      </c>
      <c r="M883" s="75"/>
      <c r="N883" s="71"/>
      <c r="O883" s="77" t="s">
        <v>214</v>
      </c>
      <c r="P883" s="79">
        <v>43638.14894675926</v>
      </c>
      <c r="Q883" s="77" t="s">
        <v>996</v>
      </c>
      <c r="R883" s="77"/>
      <c r="S883" s="77"/>
      <c r="T883" s="77"/>
      <c r="U883" s="79">
        <v>43638.14894675926</v>
      </c>
      <c r="V883" s="80" t="s">
        <v>2621</v>
      </c>
      <c r="W883" s="77"/>
      <c r="X883" s="77"/>
      <c r="Y883" s="83" t="s">
        <v>3761</v>
      </c>
      <c r="Z883" s="122"/>
      <c r="AA883" s="48"/>
      <c r="AB883" s="49"/>
      <c r="AC883" s="48"/>
      <c r="AD883" s="49"/>
      <c r="AE883" s="48"/>
      <c r="AF883" s="49"/>
      <c r="AG883" s="48"/>
      <c r="AH883" s="49"/>
      <c r="AI883" s="48"/>
    </row>
    <row r="884" spans="1:35" ht="15">
      <c r="A884" s="63" t="s">
        <v>894</v>
      </c>
      <c r="B884" s="63" t="s">
        <v>202</v>
      </c>
      <c r="C884" s="64"/>
      <c r="D884" s="65"/>
      <c r="E884" s="66"/>
      <c r="F884" s="67"/>
      <c r="G884" s="64"/>
      <c r="H884" s="68"/>
      <c r="I884" s="69"/>
      <c r="J884" s="69"/>
      <c r="K884" s="34"/>
      <c r="L884" s="75">
        <v>884</v>
      </c>
      <c r="M884" s="75"/>
      <c r="N884" s="71"/>
      <c r="O884" s="77" t="s">
        <v>214</v>
      </c>
      <c r="P884" s="79">
        <v>43638.210011574076</v>
      </c>
      <c r="Q884" s="77" t="s">
        <v>1503</v>
      </c>
      <c r="R884" s="77"/>
      <c r="S884" s="77"/>
      <c r="T884" s="77"/>
      <c r="U884" s="79">
        <v>43638.210011574076</v>
      </c>
      <c r="V884" s="80" t="s">
        <v>2622</v>
      </c>
      <c r="W884" s="77"/>
      <c r="X884" s="77"/>
      <c r="Y884" s="83" t="s">
        <v>3762</v>
      </c>
      <c r="Z884" s="122"/>
      <c r="AA884" s="48"/>
      <c r="AB884" s="49"/>
      <c r="AC884" s="48"/>
      <c r="AD884" s="49"/>
      <c r="AE884" s="48"/>
      <c r="AF884" s="49"/>
      <c r="AG884" s="48"/>
      <c r="AH884" s="49"/>
      <c r="AI884" s="48"/>
    </row>
    <row r="885" spans="1:35" ht="15">
      <c r="A885" s="63" t="s">
        <v>894</v>
      </c>
      <c r="B885" s="63" t="s">
        <v>202</v>
      </c>
      <c r="C885" s="64"/>
      <c r="D885" s="65"/>
      <c r="E885" s="66"/>
      <c r="F885" s="67"/>
      <c r="G885" s="64"/>
      <c r="H885" s="68"/>
      <c r="I885" s="69"/>
      <c r="J885" s="69"/>
      <c r="K885" s="34"/>
      <c r="L885" s="75">
        <v>885</v>
      </c>
      <c r="M885" s="75"/>
      <c r="N885" s="71"/>
      <c r="O885" s="77" t="s">
        <v>214</v>
      </c>
      <c r="P885" s="79">
        <v>43639.14356481482</v>
      </c>
      <c r="Q885" s="77" t="s">
        <v>996</v>
      </c>
      <c r="R885" s="77"/>
      <c r="S885" s="77"/>
      <c r="T885" s="77"/>
      <c r="U885" s="79">
        <v>43639.14356481482</v>
      </c>
      <c r="V885" s="80" t="s">
        <v>2623</v>
      </c>
      <c r="W885" s="77"/>
      <c r="X885" s="77"/>
      <c r="Y885" s="83" t="s">
        <v>3763</v>
      </c>
      <c r="Z885" s="122"/>
      <c r="AA885" s="48"/>
      <c r="AB885" s="49"/>
      <c r="AC885" s="48"/>
      <c r="AD885" s="49"/>
      <c r="AE885" s="48"/>
      <c r="AF885" s="49"/>
      <c r="AG885" s="48"/>
      <c r="AH885" s="49"/>
      <c r="AI885" s="48"/>
    </row>
    <row r="886" spans="1:35" ht="15">
      <c r="A886" s="63" t="s">
        <v>894</v>
      </c>
      <c r="B886" s="63" t="s">
        <v>202</v>
      </c>
      <c r="C886" s="64"/>
      <c r="D886" s="65"/>
      <c r="E886" s="66"/>
      <c r="F886" s="67"/>
      <c r="G886" s="64"/>
      <c r="H886" s="68"/>
      <c r="I886" s="69"/>
      <c r="J886" s="69"/>
      <c r="K886" s="34"/>
      <c r="L886" s="75">
        <v>886</v>
      </c>
      <c r="M886" s="75"/>
      <c r="N886" s="71"/>
      <c r="O886" s="77" t="s">
        <v>214</v>
      </c>
      <c r="P886" s="79">
        <v>43639.1997337963</v>
      </c>
      <c r="Q886" s="77" t="s">
        <v>1503</v>
      </c>
      <c r="R886" s="77"/>
      <c r="S886" s="77"/>
      <c r="T886" s="77"/>
      <c r="U886" s="79">
        <v>43639.1997337963</v>
      </c>
      <c r="V886" s="80" t="s">
        <v>2624</v>
      </c>
      <c r="W886" s="77"/>
      <c r="X886" s="77"/>
      <c r="Y886" s="83" t="s">
        <v>3764</v>
      </c>
      <c r="Z886" s="122"/>
      <c r="AA886" s="48"/>
      <c r="AB886" s="49"/>
      <c r="AC886" s="48"/>
      <c r="AD886" s="49"/>
      <c r="AE886" s="48"/>
      <c r="AF886" s="49"/>
      <c r="AG886" s="48"/>
      <c r="AH886" s="49"/>
      <c r="AI886" s="48"/>
    </row>
    <row r="887" spans="1:35" ht="15">
      <c r="A887" s="63" t="s">
        <v>894</v>
      </c>
      <c r="B887" s="63" t="s">
        <v>202</v>
      </c>
      <c r="C887" s="64"/>
      <c r="D887" s="65"/>
      <c r="E887" s="66"/>
      <c r="F887" s="67"/>
      <c r="G887" s="64"/>
      <c r="H887" s="68"/>
      <c r="I887" s="69"/>
      <c r="J887" s="69"/>
      <c r="K887" s="34"/>
      <c r="L887" s="75">
        <v>887</v>
      </c>
      <c r="M887" s="75"/>
      <c r="N887" s="71"/>
      <c r="O887" s="77" t="s">
        <v>214</v>
      </c>
      <c r="P887" s="79">
        <v>43640.12185185185</v>
      </c>
      <c r="Q887" s="77" t="s">
        <v>996</v>
      </c>
      <c r="R887" s="77"/>
      <c r="S887" s="77"/>
      <c r="T887" s="77"/>
      <c r="U887" s="79">
        <v>43640.12185185185</v>
      </c>
      <c r="V887" s="80" t="s">
        <v>2625</v>
      </c>
      <c r="W887" s="77"/>
      <c r="X887" s="77"/>
      <c r="Y887" s="83" t="s">
        <v>3765</v>
      </c>
      <c r="Z887" s="122"/>
      <c r="AA887" s="48"/>
      <c r="AB887" s="49"/>
      <c r="AC887" s="48"/>
      <c r="AD887" s="49"/>
      <c r="AE887" s="48"/>
      <c r="AF887" s="49"/>
      <c r="AG887" s="48"/>
      <c r="AH887" s="49"/>
      <c r="AI887" s="48"/>
    </row>
    <row r="888" spans="1:35" ht="15">
      <c r="A888" s="63" t="s">
        <v>894</v>
      </c>
      <c r="B888" s="63" t="s">
        <v>202</v>
      </c>
      <c r="C888" s="64"/>
      <c r="D888" s="65"/>
      <c r="E888" s="66"/>
      <c r="F888" s="67"/>
      <c r="G888" s="64"/>
      <c r="H888" s="68"/>
      <c r="I888" s="69"/>
      <c r="J888" s="69"/>
      <c r="K888" s="34"/>
      <c r="L888" s="75">
        <v>888</v>
      </c>
      <c r="M888" s="75"/>
      <c r="N888" s="71"/>
      <c r="O888" s="77" t="s">
        <v>214</v>
      </c>
      <c r="P888" s="79">
        <v>43640.17784722222</v>
      </c>
      <c r="Q888" s="77" t="s">
        <v>1503</v>
      </c>
      <c r="R888" s="77"/>
      <c r="S888" s="77"/>
      <c r="T888" s="77"/>
      <c r="U888" s="79">
        <v>43640.17784722222</v>
      </c>
      <c r="V888" s="80" t="s">
        <v>2626</v>
      </c>
      <c r="W888" s="77"/>
      <c r="X888" s="77"/>
      <c r="Y888" s="83" t="s">
        <v>3766</v>
      </c>
      <c r="Z888" s="122"/>
      <c r="AA888" s="48"/>
      <c r="AB888" s="49"/>
      <c r="AC888" s="48"/>
      <c r="AD888" s="49"/>
      <c r="AE888" s="48"/>
      <c r="AF888" s="49"/>
      <c r="AG888" s="48"/>
      <c r="AH888" s="49"/>
      <c r="AI888" s="48"/>
    </row>
    <row r="889" spans="1:35" ht="15">
      <c r="A889" s="63" t="s">
        <v>894</v>
      </c>
      <c r="B889" s="63" t="s">
        <v>202</v>
      </c>
      <c r="C889" s="64"/>
      <c r="D889" s="65"/>
      <c r="E889" s="66"/>
      <c r="F889" s="67"/>
      <c r="G889" s="64"/>
      <c r="H889" s="68"/>
      <c r="I889" s="69"/>
      <c r="J889" s="69"/>
      <c r="K889" s="34"/>
      <c r="L889" s="75">
        <v>889</v>
      </c>
      <c r="M889" s="75"/>
      <c r="N889" s="71"/>
      <c r="O889" s="77" t="s">
        <v>214</v>
      </c>
      <c r="P889" s="79">
        <v>43641.16390046296</v>
      </c>
      <c r="Q889" s="77" t="s">
        <v>996</v>
      </c>
      <c r="R889" s="77"/>
      <c r="S889" s="77"/>
      <c r="T889" s="77"/>
      <c r="U889" s="79">
        <v>43641.16390046296</v>
      </c>
      <c r="V889" s="80" t="s">
        <v>2627</v>
      </c>
      <c r="W889" s="77"/>
      <c r="X889" s="77"/>
      <c r="Y889" s="83" t="s">
        <v>3767</v>
      </c>
      <c r="Z889" s="122"/>
      <c r="AA889" s="48"/>
      <c r="AB889" s="49"/>
      <c r="AC889" s="48"/>
      <c r="AD889" s="49"/>
      <c r="AE889" s="48"/>
      <c r="AF889" s="49"/>
      <c r="AG889" s="48"/>
      <c r="AH889" s="49"/>
      <c r="AI889" s="48"/>
    </row>
    <row r="890" spans="1:35" ht="15">
      <c r="A890" s="63" t="s">
        <v>894</v>
      </c>
      <c r="B890" s="63" t="s">
        <v>202</v>
      </c>
      <c r="C890" s="64"/>
      <c r="D890" s="65"/>
      <c r="E890" s="66"/>
      <c r="F890" s="67"/>
      <c r="G890" s="64"/>
      <c r="H890" s="68"/>
      <c r="I890" s="69"/>
      <c r="J890" s="69"/>
      <c r="K890" s="34"/>
      <c r="L890" s="75">
        <v>890</v>
      </c>
      <c r="M890" s="75"/>
      <c r="N890" s="71"/>
      <c r="O890" s="77" t="s">
        <v>214</v>
      </c>
      <c r="P890" s="79">
        <v>43641.21859953704</v>
      </c>
      <c r="Q890" s="77" t="s">
        <v>1503</v>
      </c>
      <c r="R890" s="77"/>
      <c r="S890" s="77"/>
      <c r="T890" s="77"/>
      <c r="U890" s="79">
        <v>43641.21859953704</v>
      </c>
      <c r="V890" s="80" t="s">
        <v>2628</v>
      </c>
      <c r="W890" s="77"/>
      <c r="X890" s="77"/>
      <c r="Y890" s="83" t="s">
        <v>3768</v>
      </c>
      <c r="Z890" s="122"/>
      <c r="AA890" s="48"/>
      <c r="AB890" s="49"/>
      <c r="AC890" s="48"/>
      <c r="AD890" s="49"/>
      <c r="AE890" s="48"/>
      <c r="AF890" s="49"/>
      <c r="AG890" s="48"/>
      <c r="AH890" s="49"/>
      <c r="AI890" s="48"/>
    </row>
    <row r="891" spans="1:35" ht="15">
      <c r="A891" s="63" t="s">
        <v>894</v>
      </c>
      <c r="B891" s="63" t="s">
        <v>202</v>
      </c>
      <c r="C891" s="64"/>
      <c r="D891" s="65"/>
      <c r="E891" s="66"/>
      <c r="F891" s="67"/>
      <c r="G891" s="64"/>
      <c r="H891" s="68"/>
      <c r="I891" s="69"/>
      <c r="J891" s="69"/>
      <c r="K891" s="34"/>
      <c r="L891" s="75">
        <v>891</v>
      </c>
      <c r="M891" s="75"/>
      <c r="N891" s="71"/>
      <c r="O891" s="77" t="s">
        <v>214</v>
      </c>
      <c r="P891" s="79">
        <v>43642.13438657407</v>
      </c>
      <c r="Q891" s="77" t="s">
        <v>996</v>
      </c>
      <c r="R891" s="77"/>
      <c r="S891" s="77"/>
      <c r="T891" s="77"/>
      <c r="U891" s="79">
        <v>43642.13438657407</v>
      </c>
      <c r="V891" s="80" t="s">
        <v>2629</v>
      </c>
      <c r="W891" s="77"/>
      <c r="X891" s="77"/>
      <c r="Y891" s="83" t="s">
        <v>3769</v>
      </c>
      <c r="Z891" s="122"/>
      <c r="AA891" s="48"/>
      <c r="AB891" s="49"/>
      <c r="AC891" s="48"/>
      <c r="AD891" s="49"/>
      <c r="AE891" s="48"/>
      <c r="AF891" s="49"/>
      <c r="AG891" s="48"/>
      <c r="AH891" s="49"/>
      <c r="AI891" s="48"/>
    </row>
    <row r="892" spans="1:35" ht="15">
      <c r="A892" s="63" t="s">
        <v>894</v>
      </c>
      <c r="B892" s="63" t="s">
        <v>202</v>
      </c>
      <c r="C892" s="64"/>
      <c r="D892" s="65"/>
      <c r="E892" s="66"/>
      <c r="F892" s="67"/>
      <c r="G892" s="64"/>
      <c r="H892" s="68"/>
      <c r="I892" s="69"/>
      <c r="J892" s="69"/>
      <c r="K892" s="34"/>
      <c r="L892" s="75">
        <v>892</v>
      </c>
      <c r="M892" s="75"/>
      <c r="N892" s="71"/>
      <c r="O892" s="77" t="s">
        <v>214</v>
      </c>
      <c r="P892" s="79">
        <v>43642.19322916667</v>
      </c>
      <c r="Q892" s="77" t="s">
        <v>1503</v>
      </c>
      <c r="R892" s="77"/>
      <c r="S892" s="77"/>
      <c r="T892" s="77"/>
      <c r="U892" s="79">
        <v>43642.19322916667</v>
      </c>
      <c r="V892" s="80" t="s">
        <v>2630</v>
      </c>
      <c r="W892" s="77"/>
      <c r="X892" s="77"/>
      <c r="Y892" s="83" t="s">
        <v>3770</v>
      </c>
      <c r="Z892" s="122"/>
      <c r="AA892" s="48"/>
      <c r="AB892" s="49"/>
      <c r="AC892" s="48"/>
      <c r="AD892" s="49"/>
      <c r="AE892" s="48"/>
      <c r="AF892" s="49"/>
      <c r="AG892" s="48"/>
      <c r="AH892" s="49"/>
      <c r="AI892" s="48"/>
    </row>
    <row r="893" spans="1:35" ht="15">
      <c r="A893" s="63" t="s">
        <v>894</v>
      </c>
      <c r="B893" s="63" t="s">
        <v>202</v>
      </c>
      <c r="C893" s="64"/>
      <c r="D893" s="65"/>
      <c r="E893" s="66"/>
      <c r="F893" s="67"/>
      <c r="G893" s="64"/>
      <c r="H893" s="68"/>
      <c r="I893" s="69"/>
      <c r="J893" s="69"/>
      <c r="K893" s="34"/>
      <c r="L893" s="75">
        <v>893</v>
      </c>
      <c r="M893" s="75"/>
      <c r="N893" s="71"/>
      <c r="O893" s="77" t="s">
        <v>214</v>
      </c>
      <c r="P893" s="79">
        <v>43642.193240740744</v>
      </c>
      <c r="Q893" s="77" t="s">
        <v>1017</v>
      </c>
      <c r="R893" s="77"/>
      <c r="S893" s="77"/>
      <c r="T893" s="77"/>
      <c r="U893" s="79">
        <v>43642.193240740744</v>
      </c>
      <c r="V893" s="80" t="s">
        <v>2631</v>
      </c>
      <c r="W893" s="77"/>
      <c r="X893" s="77"/>
      <c r="Y893" s="83" t="s">
        <v>3771</v>
      </c>
      <c r="Z893" s="122"/>
      <c r="AA893" s="48"/>
      <c r="AB893" s="49"/>
      <c r="AC893" s="48"/>
      <c r="AD893" s="49"/>
      <c r="AE893" s="48"/>
      <c r="AF893" s="49"/>
      <c r="AG893" s="48"/>
      <c r="AH893" s="49"/>
      <c r="AI893" s="48"/>
    </row>
    <row r="894" spans="1:35" ht="15">
      <c r="A894" s="63" t="s">
        <v>895</v>
      </c>
      <c r="B894" s="63" t="s">
        <v>202</v>
      </c>
      <c r="C894" s="64"/>
      <c r="D894" s="65"/>
      <c r="E894" s="66"/>
      <c r="F894" s="67"/>
      <c r="G894" s="64"/>
      <c r="H894" s="68"/>
      <c r="I894" s="69"/>
      <c r="J894" s="69"/>
      <c r="K894" s="34"/>
      <c r="L894" s="75">
        <v>894</v>
      </c>
      <c r="M894" s="75"/>
      <c r="N894" s="71"/>
      <c r="O894" s="77" t="s">
        <v>214</v>
      </c>
      <c r="P894" s="79">
        <v>43642.19650462963</v>
      </c>
      <c r="Q894" s="77" t="s">
        <v>1504</v>
      </c>
      <c r="R894" s="77"/>
      <c r="S894" s="77"/>
      <c r="T894" s="77"/>
      <c r="U894" s="79">
        <v>43642.19650462963</v>
      </c>
      <c r="V894" s="80" t="s">
        <v>2632</v>
      </c>
      <c r="W894" s="77"/>
      <c r="X894" s="77"/>
      <c r="Y894" s="83" t="s">
        <v>3772</v>
      </c>
      <c r="Z894" s="122"/>
      <c r="AA894" s="48"/>
      <c r="AB894" s="49"/>
      <c r="AC894" s="48"/>
      <c r="AD894" s="49"/>
      <c r="AE894" s="48"/>
      <c r="AF894" s="49"/>
      <c r="AG894" s="48"/>
      <c r="AH894" s="49"/>
      <c r="AI894" s="48"/>
    </row>
    <row r="895" spans="1:35" ht="15">
      <c r="A895" s="63" t="s">
        <v>896</v>
      </c>
      <c r="B895" s="63" t="s">
        <v>202</v>
      </c>
      <c r="C895" s="64"/>
      <c r="D895" s="65"/>
      <c r="E895" s="66"/>
      <c r="F895" s="67"/>
      <c r="G895" s="64"/>
      <c r="H895" s="68"/>
      <c r="I895" s="69"/>
      <c r="J895" s="69"/>
      <c r="K895" s="34"/>
      <c r="L895" s="75">
        <v>895</v>
      </c>
      <c r="M895" s="75"/>
      <c r="N895" s="71"/>
      <c r="O895" s="77" t="s">
        <v>214</v>
      </c>
      <c r="P895" s="79">
        <v>43633.21230324074</v>
      </c>
      <c r="Q895" s="77" t="s">
        <v>1505</v>
      </c>
      <c r="R895" s="77"/>
      <c r="S895" s="77"/>
      <c r="T895" s="77"/>
      <c r="U895" s="79">
        <v>43633.21230324074</v>
      </c>
      <c r="V895" s="80" t="s">
        <v>2633</v>
      </c>
      <c r="W895" s="77"/>
      <c r="X895" s="77"/>
      <c r="Y895" s="83" t="s">
        <v>3773</v>
      </c>
      <c r="Z895" s="122"/>
      <c r="AA895" s="48"/>
      <c r="AB895" s="49"/>
      <c r="AC895" s="48"/>
      <c r="AD895" s="49"/>
      <c r="AE895" s="48"/>
      <c r="AF895" s="49"/>
      <c r="AG895" s="48"/>
      <c r="AH895" s="49"/>
      <c r="AI895" s="48"/>
    </row>
    <row r="896" spans="1:35" ht="15">
      <c r="A896" s="63" t="s">
        <v>896</v>
      </c>
      <c r="B896" s="63" t="s">
        <v>202</v>
      </c>
      <c r="C896" s="64"/>
      <c r="D896" s="65"/>
      <c r="E896" s="66"/>
      <c r="F896" s="67"/>
      <c r="G896" s="64"/>
      <c r="H896" s="68"/>
      <c r="I896" s="69"/>
      <c r="J896" s="69"/>
      <c r="K896" s="34"/>
      <c r="L896" s="75">
        <v>896</v>
      </c>
      <c r="M896" s="75"/>
      <c r="N896" s="71"/>
      <c r="O896" s="77" t="s">
        <v>214</v>
      </c>
      <c r="P896" s="79">
        <v>43634.181875</v>
      </c>
      <c r="Q896" s="77" t="s">
        <v>1506</v>
      </c>
      <c r="R896" s="77"/>
      <c r="S896" s="77"/>
      <c r="T896" s="77"/>
      <c r="U896" s="79">
        <v>43634.181875</v>
      </c>
      <c r="V896" s="80" t="s">
        <v>2634</v>
      </c>
      <c r="W896" s="77"/>
      <c r="X896" s="77"/>
      <c r="Y896" s="83" t="s">
        <v>3774</v>
      </c>
      <c r="Z896" s="122"/>
      <c r="AA896" s="48"/>
      <c r="AB896" s="49"/>
      <c r="AC896" s="48"/>
      <c r="AD896" s="49"/>
      <c r="AE896" s="48"/>
      <c r="AF896" s="49"/>
      <c r="AG896" s="48"/>
      <c r="AH896" s="49"/>
      <c r="AI896" s="48"/>
    </row>
    <row r="897" spans="1:35" ht="15">
      <c r="A897" s="63" t="s">
        <v>896</v>
      </c>
      <c r="B897" s="63" t="s">
        <v>202</v>
      </c>
      <c r="C897" s="64"/>
      <c r="D897" s="65"/>
      <c r="E897" s="66"/>
      <c r="F897" s="67"/>
      <c r="G897" s="64"/>
      <c r="H897" s="68"/>
      <c r="I897" s="69"/>
      <c r="J897" s="69"/>
      <c r="K897" s="34"/>
      <c r="L897" s="75">
        <v>897</v>
      </c>
      <c r="M897" s="75"/>
      <c r="N897" s="71"/>
      <c r="O897" s="77" t="s">
        <v>214</v>
      </c>
      <c r="P897" s="79">
        <v>43634.20101851852</v>
      </c>
      <c r="Q897" s="77" t="s">
        <v>1237</v>
      </c>
      <c r="R897" s="77"/>
      <c r="S897" s="77"/>
      <c r="T897" s="77"/>
      <c r="U897" s="79">
        <v>43634.20101851852</v>
      </c>
      <c r="V897" s="80" t="s">
        <v>2635</v>
      </c>
      <c r="W897" s="77"/>
      <c r="X897" s="77"/>
      <c r="Y897" s="83" t="s">
        <v>3775</v>
      </c>
      <c r="Z897" s="122"/>
      <c r="AA897" s="48"/>
      <c r="AB897" s="49"/>
      <c r="AC897" s="48"/>
      <c r="AD897" s="49"/>
      <c r="AE897" s="48"/>
      <c r="AF897" s="49"/>
      <c r="AG897" s="48"/>
      <c r="AH897" s="49"/>
      <c r="AI897" s="48"/>
    </row>
    <row r="898" spans="1:35" ht="15">
      <c r="A898" s="63" t="s">
        <v>896</v>
      </c>
      <c r="B898" s="63" t="s">
        <v>202</v>
      </c>
      <c r="C898" s="64"/>
      <c r="D898" s="65"/>
      <c r="E898" s="66"/>
      <c r="F898" s="67"/>
      <c r="G898" s="64"/>
      <c r="H898" s="68"/>
      <c r="I898" s="69"/>
      <c r="J898" s="69"/>
      <c r="K898" s="34"/>
      <c r="L898" s="75">
        <v>898</v>
      </c>
      <c r="M898" s="75"/>
      <c r="N898" s="71"/>
      <c r="O898" s="77" t="s">
        <v>214</v>
      </c>
      <c r="P898" s="79">
        <v>43635.16085648148</v>
      </c>
      <c r="Q898" s="77" t="s">
        <v>1506</v>
      </c>
      <c r="R898" s="77"/>
      <c r="S898" s="77"/>
      <c r="T898" s="77"/>
      <c r="U898" s="79">
        <v>43635.16085648148</v>
      </c>
      <c r="V898" s="80" t="s">
        <v>2636</v>
      </c>
      <c r="W898" s="77"/>
      <c r="X898" s="77"/>
      <c r="Y898" s="83" t="s">
        <v>3776</v>
      </c>
      <c r="Z898" s="122"/>
      <c r="AA898" s="48"/>
      <c r="AB898" s="49"/>
      <c r="AC898" s="48"/>
      <c r="AD898" s="49"/>
      <c r="AE898" s="48"/>
      <c r="AF898" s="49"/>
      <c r="AG898" s="48"/>
      <c r="AH898" s="49"/>
      <c r="AI898" s="48"/>
    </row>
    <row r="899" spans="1:35" ht="15">
      <c r="A899" s="63" t="s">
        <v>896</v>
      </c>
      <c r="B899" s="63" t="s">
        <v>202</v>
      </c>
      <c r="C899" s="64"/>
      <c r="D899" s="65"/>
      <c r="E899" s="66"/>
      <c r="F899" s="67"/>
      <c r="G899" s="64"/>
      <c r="H899" s="68"/>
      <c r="I899" s="69"/>
      <c r="J899" s="69"/>
      <c r="K899" s="34"/>
      <c r="L899" s="75">
        <v>899</v>
      </c>
      <c r="M899" s="75"/>
      <c r="N899" s="71"/>
      <c r="O899" s="77" t="s">
        <v>214</v>
      </c>
      <c r="P899" s="79">
        <v>43635.19771990741</v>
      </c>
      <c r="Q899" s="77" t="s">
        <v>1507</v>
      </c>
      <c r="R899" s="77"/>
      <c r="S899" s="77"/>
      <c r="T899" s="77"/>
      <c r="U899" s="79">
        <v>43635.19771990741</v>
      </c>
      <c r="V899" s="80" t="s">
        <v>2637</v>
      </c>
      <c r="W899" s="77"/>
      <c r="X899" s="77"/>
      <c r="Y899" s="83" t="s">
        <v>3777</v>
      </c>
      <c r="Z899" s="122"/>
      <c r="AA899" s="48"/>
      <c r="AB899" s="49"/>
      <c r="AC899" s="48"/>
      <c r="AD899" s="49"/>
      <c r="AE899" s="48"/>
      <c r="AF899" s="49"/>
      <c r="AG899" s="48"/>
      <c r="AH899" s="49"/>
      <c r="AI899" s="48"/>
    </row>
    <row r="900" spans="1:35" ht="15">
      <c r="A900" s="63" t="s">
        <v>896</v>
      </c>
      <c r="B900" s="63" t="s">
        <v>202</v>
      </c>
      <c r="C900" s="64"/>
      <c r="D900" s="65"/>
      <c r="E900" s="66"/>
      <c r="F900" s="67"/>
      <c r="G900" s="64"/>
      <c r="H900" s="68"/>
      <c r="I900" s="69"/>
      <c r="J900" s="69"/>
      <c r="K900" s="34"/>
      <c r="L900" s="75">
        <v>900</v>
      </c>
      <c r="M900" s="75"/>
      <c r="N900" s="71"/>
      <c r="O900" s="77" t="s">
        <v>214</v>
      </c>
      <c r="P900" s="79">
        <v>43635.38471064815</v>
      </c>
      <c r="Q900" s="77" t="s">
        <v>1508</v>
      </c>
      <c r="R900" s="77"/>
      <c r="S900" s="77"/>
      <c r="T900" s="77"/>
      <c r="U900" s="79">
        <v>43635.38471064815</v>
      </c>
      <c r="V900" s="80" t="s">
        <v>2638</v>
      </c>
      <c r="W900" s="77"/>
      <c r="X900" s="77"/>
      <c r="Y900" s="83" t="s">
        <v>3778</v>
      </c>
      <c r="Z900" s="122"/>
      <c r="AA900" s="48"/>
      <c r="AB900" s="49"/>
      <c r="AC900" s="48"/>
      <c r="AD900" s="49"/>
      <c r="AE900" s="48"/>
      <c r="AF900" s="49"/>
      <c r="AG900" s="48"/>
      <c r="AH900" s="49"/>
      <c r="AI900" s="48"/>
    </row>
    <row r="901" spans="1:35" ht="15">
      <c r="A901" s="63" t="s">
        <v>896</v>
      </c>
      <c r="B901" s="63" t="s">
        <v>202</v>
      </c>
      <c r="C901" s="64"/>
      <c r="D901" s="65"/>
      <c r="E901" s="66"/>
      <c r="F901" s="67"/>
      <c r="G901" s="64"/>
      <c r="H901" s="68"/>
      <c r="I901" s="69"/>
      <c r="J901" s="69"/>
      <c r="K901" s="34"/>
      <c r="L901" s="75">
        <v>901</v>
      </c>
      <c r="M901" s="75"/>
      <c r="N901" s="71"/>
      <c r="O901" s="77" t="s">
        <v>214</v>
      </c>
      <c r="P901" s="79">
        <v>43636.157847222225</v>
      </c>
      <c r="Q901" s="77" t="s">
        <v>1502</v>
      </c>
      <c r="R901" s="77"/>
      <c r="S901" s="77"/>
      <c r="T901" s="77"/>
      <c r="U901" s="79">
        <v>43636.157847222225</v>
      </c>
      <c r="V901" s="80" t="s">
        <v>2639</v>
      </c>
      <c r="W901" s="77"/>
      <c r="X901" s="77"/>
      <c r="Y901" s="83" t="s">
        <v>3779</v>
      </c>
      <c r="Z901" s="122"/>
      <c r="AA901" s="48"/>
      <c r="AB901" s="49"/>
      <c r="AC901" s="48"/>
      <c r="AD901" s="49"/>
      <c r="AE901" s="48"/>
      <c r="AF901" s="49"/>
      <c r="AG901" s="48"/>
      <c r="AH901" s="49"/>
      <c r="AI901" s="48"/>
    </row>
    <row r="902" spans="1:35" ht="15">
      <c r="A902" s="63" t="s">
        <v>896</v>
      </c>
      <c r="B902" s="63" t="s">
        <v>202</v>
      </c>
      <c r="C902" s="64"/>
      <c r="D902" s="65"/>
      <c r="E902" s="66"/>
      <c r="F902" s="67"/>
      <c r="G902" s="64"/>
      <c r="H902" s="68"/>
      <c r="I902" s="69"/>
      <c r="J902" s="69"/>
      <c r="K902" s="34"/>
      <c r="L902" s="75">
        <v>902</v>
      </c>
      <c r="M902" s="75"/>
      <c r="N902" s="71"/>
      <c r="O902" s="77" t="s">
        <v>214</v>
      </c>
      <c r="P902" s="79">
        <v>43636.17506944444</v>
      </c>
      <c r="Q902" s="77" t="s">
        <v>1506</v>
      </c>
      <c r="R902" s="77"/>
      <c r="S902" s="77"/>
      <c r="T902" s="77"/>
      <c r="U902" s="79">
        <v>43636.17506944444</v>
      </c>
      <c r="V902" s="80" t="s">
        <v>2640</v>
      </c>
      <c r="W902" s="77"/>
      <c r="X902" s="77"/>
      <c r="Y902" s="83" t="s">
        <v>3780</v>
      </c>
      <c r="Z902" s="122"/>
      <c r="AA902" s="48"/>
      <c r="AB902" s="49"/>
      <c r="AC902" s="48"/>
      <c r="AD902" s="49"/>
      <c r="AE902" s="48"/>
      <c r="AF902" s="49"/>
      <c r="AG902" s="48"/>
      <c r="AH902" s="49"/>
      <c r="AI902" s="48"/>
    </row>
    <row r="903" spans="1:35" ht="15">
      <c r="A903" s="63" t="s">
        <v>896</v>
      </c>
      <c r="B903" s="63" t="s">
        <v>202</v>
      </c>
      <c r="C903" s="64"/>
      <c r="D903" s="65"/>
      <c r="E903" s="66"/>
      <c r="F903" s="67"/>
      <c r="G903" s="64"/>
      <c r="H903" s="68"/>
      <c r="I903" s="69"/>
      <c r="J903" s="69"/>
      <c r="K903" s="34"/>
      <c r="L903" s="75">
        <v>903</v>
      </c>
      <c r="M903" s="75"/>
      <c r="N903" s="71"/>
      <c r="O903" s="77" t="s">
        <v>214</v>
      </c>
      <c r="P903" s="79">
        <v>43636.22164351852</v>
      </c>
      <c r="Q903" s="77" t="s">
        <v>1509</v>
      </c>
      <c r="R903" s="77"/>
      <c r="S903" s="77"/>
      <c r="T903" s="77"/>
      <c r="U903" s="79">
        <v>43636.22164351852</v>
      </c>
      <c r="V903" s="80" t="s">
        <v>2641</v>
      </c>
      <c r="W903" s="77"/>
      <c r="X903" s="77"/>
      <c r="Y903" s="83" t="s">
        <v>3781</v>
      </c>
      <c r="Z903" s="122"/>
      <c r="AA903" s="48"/>
      <c r="AB903" s="49"/>
      <c r="AC903" s="48"/>
      <c r="AD903" s="49"/>
      <c r="AE903" s="48"/>
      <c r="AF903" s="49"/>
      <c r="AG903" s="48"/>
      <c r="AH903" s="49"/>
      <c r="AI903" s="48"/>
    </row>
    <row r="904" spans="1:35" ht="15">
      <c r="A904" s="63" t="s">
        <v>896</v>
      </c>
      <c r="B904" s="63" t="s">
        <v>202</v>
      </c>
      <c r="C904" s="64"/>
      <c r="D904" s="65"/>
      <c r="E904" s="66"/>
      <c r="F904" s="67"/>
      <c r="G904" s="64"/>
      <c r="H904" s="68"/>
      <c r="I904" s="69"/>
      <c r="J904" s="69"/>
      <c r="K904" s="34"/>
      <c r="L904" s="75">
        <v>904</v>
      </c>
      <c r="M904" s="75"/>
      <c r="N904" s="71"/>
      <c r="O904" s="77" t="s">
        <v>214</v>
      </c>
      <c r="P904" s="79">
        <v>43636.66153935185</v>
      </c>
      <c r="Q904" s="77" t="s">
        <v>1510</v>
      </c>
      <c r="R904" s="77"/>
      <c r="S904" s="77"/>
      <c r="T904" s="77"/>
      <c r="U904" s="79">
        <v>43636.66153935185</v>
      </c>
      <c r="V904" s="80" t="s">
        <v>2642</v>
      </c>
      <c r="W904" s="77"/>
      <c r="X904" s="77"/>
      <c r="Y904" s="83" t="s">
        <v>3782</v>
      </c>
      <c r="Z904" s="122"/>
      <c r="AA904" s="48"/>
      <c r="AB904" s="49"/>
      <c r="AC904" s="48"/>
      <c r="AD904" s="49"/>
      <c r="AE904" s="48"/>
      <c r="AF904" s="49"/>
      <c r="AG904" s="48"/>
      <c r="AH904" s="49"/>
      <c r="AI904" s="48"/>
    </row>
    <row r="905" spans="1:35" ht="15">
      <c r="A905" s="63" t="s">
        <v>896</v>
      </c>
      <c r="B905" s="63" t="s">
        <v>202</v>
      </c>
      <c r="C905" s="64"/>
      <c r="D905" s="65"/>
      <c r="E905" s="66"/>
      <c r="F905" s="67"/>
      <c r="G905" s="64"/>
      <c r="H905" s="68"/>
      <c r="I905" s="69"/>
      <c r="J905" s="69"/>
      <c r="K905" s="34"/>
      <c r="L905" s="75">
        <v>905</v>
      </c>
      <c r="M905" s="75"/>
      <c r="N905" s="71"/>
      <c r="O905" s="77" t="s">
        <v>214</v>
      </c>
      <c r="P905" s="79">
        <v>43637.182025462964</v>
      </c>
      <c r="Q905" s="77" t="s">
        <v>1506</v>
      </c>
      <c r="R905" s="77"/>
      <c r="S905" s="77"/>
      <c r="T905" s="77"/>
      <c r="U905" s="79">
        <v>43637.182025462964</v>
      </c>
      <c r="V905" s="80" t="s">
        <v>2643</v>
      </c>
      <c r="W905" s="77"/>
      <c r="X905" s="77"/>
      <c r="Y905" s="83" t="s">
        <v>3783</v>
      </c>
      <c r="Z905" s="122"/>
      <c r="AA905" s="48"/>
      <c r="AB905" s="49"/>
      <c r="AC905" s="48"/>
      <c r="AD905" s="49"/>
      <c r="AE905" s="48"/>
      <c r="AF905" s="49"/>
      <c r="AG905" s="48"/>
      <c r="AH905" s="49"/>
      <c r="AI905" s="48"/>
    </row>
    <row r="906" spans="1:35" ht="15">
      <c r="A906" s="63" t="s">
        <v>896</v>
      </c>
      <c r="B906" s="63" t="s">
        <v>202</v>
      </c>
      <c r="C906" s="64"/>
      <c r="D906" s="65"/>
      <c r="E906" s="66"/>
      <c r="F906" s="67"/>
      <c r="G906" s="64"/>
      <c r="H906" s="68"/>
      <c r="I906" s="69"/>
      <c r="J906" s="69"/>
      <c r="K906" s="34"/>
      <c r="L906" s="75">
        <v>906</v>
      </c>
      <c r="M906" s="75"/>
      <c r="N906" s="71"/>
      <c r="O906" s="77" t="s">
        <v>214</v>
      </c>
      <c r="P906" s="79">
        <v>43638.22283564815</v>
      </c>
      <c r="Q906" s="77" t="s">
        <v>1511</v>
      </c>
      <c r="R906" s="77"/>
      <c r="S906" s="77"/>
      <c r="T906" s="77"/>
      <c r="U906" s="79">
        <v>43638.22283564815</v>
      </c>
      <c r="V906" s="80" t="s">
        <v>2644</v>
      </c>
      <c r="W906" s="77"/>
      <c r="X906" s="77"/>
      <c r="Y906" s="83" t="s">
        <v>3784</v>
      </c>
      <c r="Z906" s="122"/>
      <c r="AA906" s="48"/>
      <c r="AB906" s="49"/>
      <c r="AC906" s="48"/>
      <c r="AD906" s="49"/>
      <c r="AE906" s="48"/>
      <c r="AF906" s="49"/>
      <c r="AG906" s="48"/>
      <c r="AH906" s="49"/>
      <c r="AI906" s="48"/>
    </row>
    <row r="907" spans="1:35" ht="15">
      <c r="A907" s="63" t="s">
        <v>896</v>
      </c>
      <c r="B907" s="63" t="s">
        <v>202</v>
      </c>
      <c r="C907" s="64"/>
      <c r="D907" s="65"/>
      <c r="E907" s="66"/>
      <c r="F907" s="67"/>
      <c r="G907" s="64"/>
      <c r="H907" s="68"/>
      <c r="I907" s="69"/>
      <c r="J907" s="69"/>
      <c r="K907" s="34"/>
      <c r="L907" s="75">
        <v>907</v>
      </c>
      <c r="M907" s="75"/>
      <c r="N907" s="71"/>
      <c r="O907" s="77" t="s">
        <v>214</v>
      </c>
      <c r="P907" s="79">
        <v>43639.2449537037</v>
      </c>
      <c r="Q907" s="77" t="s">
        <v>1237</v>
      </c>
      <c r="R907" s="77"/>
      <c r="S907" s="77"/>
      <c r="T907" s="77"/>
      <c r="U907" s="79">
        <v>43639.2449537037</v>
      </c>
      <c r="V907" s="80" t="s">
        <v>2645</v>
      </c>
      <c r="W907" s="77"/>
      <c r="X907" s="77"/>
      <c r="Y907" s="83" t="s">
        <v>3785</v>
      </c>
      <c r="Z907" s="122"/>
      <c r="AA907" s="48"/>
      <c r="AB907" s="49"/>
      <c r="AC907" s="48"/>
      <c r="AD907" s="49"/>
      <c r="AE907" s="48"/>
      <c r="AF907" s="49"/>
      <c r="AG907" s="48"/>
      <c r="AH907" s="49"/>
      <c r="AI907" s="48"/>
    </row>
    <row r="908" spans="1:35" ht="15">
      <c r="A908" s="63" t="s">
        <v>896</v>
      </c>
      <c r="B908" s="63" t="s">
        <v>202</v>
      </c>
      <c r="C908" s="64"/>
      <c r="D908" s="65"/>
      <c r="E908" s="66"/>
      <c r="F908" s="67"/>
      <c r="G908" s="64"/>
      <c r="H908" s="68"/>
      <c r="I908" s="69"/>
      <c r="J908" s="69"/>
      <c r="K908" s="34"/>
      <c r="L908" s="75">
        <v>908</v>
      </c>
      <c r="M908" s="75"/>
      <c r="N908" s="71"/>
      <c r="O908" s="77" t="s">
        <v>214</v>
      </c>
      <c r="P908" s="79">
        <v>43639.46372685185</v>
      </c>
      <c r="Q908" s="77" t="s">
        <v>1506</v>
      </c>
      <c r="R908" s="77"/>
      <c r="S908" s="77"/>
      <c r="T908" s="77"/>
      <c r="U908" s="79">
        <v>43639.46372685185</v>
      </c>
      <c r="V908" s="80" t="s">
        <v>2646</v>
      </c>
      <c r="W908" s="77"/>
      <c r="X908" s="77"/>
      <c r="Y908" s="83" t="s">
        <v>3786</v>
      </c>
      <c r="Z908" s="122"/>
      <c r="AA908" s="48"/>
      <c r="AB908" s="49"/>
      <c r="AC908" s="48"/>
      <c r="AD908" s="49"/>
      <c r="AE908" s="48"/>
      <c r="AF908" s="49"/>
      <c r="AG908" s="48"/>
      <c r="AH908" s="49"/>
      <c r="AI908" s="48"/>
    </row>
    <row r="909" spans="1:35" ht="15">
      <c r="A909" s="63" t="s">
        <v>896</v>
      </c>
      <c r="B909" s="63" t="s">
        <v>202</v>
      </c>
      <c r="C909" s="64"/>
      <c r="D909" s="65"/>
      <c r="E909" s="66"/>
      <c r="F909" s="67"/>
      <c r="G909" s="64"/>
      <c r="H909" s="68"/>
      <c r="I909" s="69"/>
      <c r="J909" s="69"/>
      <c r="K909" s="34"/>
      <c r="L909" s="75">
        <v>909</v>
      </c>
      <c r="M909" s="75"/>
      <c r="N909" s="71"/>
      <c r="O909" s="77" t="s">
        <v>214</v>
      </c>
      <c r="P909" s="79">
        <v>43640.191608796296</v>
      </c>
      <c r="Q909" s="77" t="s">
        <v>1512</v>
      </c>
      <c r="R909" s="77"/>
      <c r="S909" s="77"/>
      <c r="T909" s="77"/>
      <c r="U909" s="79">
        <v>43640.191608796296</v>
      </c>
      <c r="V909" s="80" t="s">
        <v>2647</v>
      </c>
      <c r="W909" s="77"/>
      <c r="X909" s="77"/>
      <c r="Y909" s="83" t="s">
        <v>3787</v>
      </c>
      <c r="Z909" s="122"/>
      <c r="AA909" s="48"/>
      <c r="AB909" s="49"/>
      <c r="AC909" s="48"/>
      <c r="AD909" s="49"/>
      <c r="AE909" s="48"/>
      <c r="AF909" s="49"/>
      <c r="AG909" s="48"/>
      <c r="AH909" s="49"/>
      <c r="AI909" s="48"/>
    </row>
    <row r="910" spans="1:35" ht="15">
      <c r="A910" s="63" t="s">
        <v>896</v>
      </c>
      <c r="B910" s="63" t="s">
        <v>202</v>
      </c>
      <c r="C910" s="64"/>
      <c r="D910" s="65"/>
      <c r="E910" s="66"/>
      <c r="F910" s="67"/>
      <c r="G910" s="64"/>
      <c r="H910" s="68"/>
      <c r="I910" s="69"/>
      <c r="J910" s="69"/>
      <c r="K910" s="34"/>
      <c r="L910" s="75">
        <v>910</v>
      </c>
      <c r="M910" s="75"/>
      <c r="N910" s="71"/>
      <c r="O910" s="77" t="s">
        <v>214</v>
      </c>
      <c r="P910" s="79">
        <v>43640.20186342593</v>
      </c>
      <c r="Q910" s="77" t="s">
        <v>1513</v>
      </c>
      <c r="R910" s="77"/>
      <c r="S910" s="77"/>
      <c r="T910" s="77"/>
      <c r="U910" s="79">
        <v>43640.20186342593</v>
      </c>
      <c r="V910" s="80" t="s">
        <v>2648</v>
      </c>
      <c r="W910" s="77"/>
      <c r="X910" s="77"/>
      <c r="Y910" s="83" t="s">
        <v>3788</v>
      </c>
      <c r="Z910" s="122"/>
      <c r="AA910" s="48"/>
      <c r="AB910" s="49"/>
      <c r="AC910" s="48"/>
      <c r="AD910" s="49"/>
      <c r="AE910" s="48"/>
      <c r="AF910" s="49"/>
      <c r="AG910" s="48"/>
      <c r="AH910" s="49"/>
      <c r="AI910" s="48"/>
    </row>
    <row r="911" spans="1:35" ht="15">
      <c r="A911" s="63" t="s">
        <v>896</v>
      </c>
      <c r="B911" s="63" t="s">
        <v>202</v>
      </c>
      <c r="C911" s="64"/>
      <c r="D911" s="65"/>
      <c r="E911" s="66"/>
      <c r="F911" s="67"/>
      <c r="G911" s="64"/>
      <c r="H911" s="68"/>
      <c r="I911" s="69"/>
      <c r="J911" s="69"/>
      <c r="K911" s="34"/>
      <c r="L911" s="75">
        <v>911</v>
      </c>
      <c r="M911" s="75"/>
      <c r="N911" s="71"/>
      <c r="O911" s="77" t="s">
        <v>214</v>
      </c>
      <c r="P911" s="79">
        <v>43641.1725</v>
      </c>
      <c r="Q911" s="77" t="s">
        <v>1506</v>
      </c>
      <c r="R911" s="77"/>
      <c r="S911" s="77"/>
      <c r="T911" s="77"/>
      <c r="U911" s="79">
        <v>43641.1725</v>
      </c>
      <c r="V911" s="80" t="s">
        <v>2649</v>
      </c>
      <c r="W911" s="77"/>
      <c r="X911" s="77"/>
      <c r="Y911" s="83" t="s">
        <v>3789</v>
      </c>
      <c r="Z911" s="122"/>
      <c r="AA911" s="48"/>
      <c r="AB911" s="49"/>
      <c r="AC911" s="48"/>
      <c r="AD911" s="49"/>
      <c r="AE911" s="48"/>
      <c r="AF911" s="49"/>
      <c r="AG911" s="48"/>
      <c r="AH911" s="49"/>
      <c r="AI911" s="48"/>
    </row>
    <row r="912" spans="1:35" ht="15">
      <c r="A912" s="63" t="s">
        <v>896</v>
      </c>
      <c r="B912" s="63" t="s">
        <v>202</v>
      </c>
      <c r="C912" s="64"/>
      <c r="D912" s="65"/>
      <c r="E912" s="66"/>
      <c r="F912" s="67"/>
      <c r="G912" s="64"/>
      <c r="H912" s="68"/>
      <c r="I912" s="69"/>
      <c r="J912" s="69"/>
      <c r="K912" s="34"/>
      <c r="L912" s="75">
        <v>912</v>
      </c>
      <c r="M912" s="75"/>
      <c r="N912" s="71"/>
      <c r="O912" s="77" t="s">
        <v>214</v>
      </c>
      <c r="P912" s="79">
        <v>43641.199375</v>
      </c>
      <c r="Q912" s="77" t="s">
        <v>1514</v>
      </c>
      <c r="R912" s="77"/>
      <c r="S912" s="77"/>
      <c r="T912" s="77"/>
      <c r="U912" s="79">
        <v>43641.199375</v>
      </c>
      <c r="V912" s="80" t="s">
        <v>2650</v>
      </c>
      <c r="W912" s="77"/>
      <c r="X912" s="77"/>
      <c r="Y912" s="83" t="s">
        <v>3790</v>
      </c>
      <c r="Z912" s="122"/>
      <c r="AA912" s="48"/>
      <c r="AB912" s="49"/>
      <c r="AC912" s="48"/>
      <c r="AD912" s="49"/>
      <c r="AE912" s="48"/>
      <c r="AF912" s="49"/>
      <c r="AG912" s="48"/>
      <c r="AH912" s="49"/>
      <c r="AI912" s="48"/>
    </row>
    <row r="913" spans="1:35" ht="15">
      <c r="A913" s="63" t="s">
        <v>896</v>
      </c>
      <c r="B913" s="63" t="s">
        <v>202</v>
      </c>
      <c r="C913" s="64"/>
      <c r="D913" s="65"/>
      <c r="E913" s="66"/>
      <c r="F913" s="67"/>
      <c r="G913" s="64"/>
      <c r="H913" s="68"/>
      <c r="I913" s="69"/>
      <c r="J913" s="69"/>
      <c r="K913" s="34"/>
      <c r="L913" s="75">
        <v>913</v>
      </c>
      <c r="M913" s="75"/>
      <c r="N913" s="71"/>
      <c r="O913" s="77" t="s">
        <v>214</v>
      </c>
      <c r="P913" s="79">
        <v>43642.19978009259</v>
      </c>
      <c r="Q913" s="77" t="s">
        <v>1515</v>
      </c>
      <c r="R913" s="77"/>
      <c r="S913" s="77"/>
      <c r="T913" s="77"/>
      <c r="U913" s="79">
        <v>43642.19978009259</v>
      </c>
      <c r="V913" s="80" t="s">
        <v>2651</v>
      </c>
      <c r="W913" s="77"/>
      <c r="X913" s="77"/>
      <c r="Y913" s="83" t="s">
        <v>3791</v>
      </c>
      <c r="Z913" s="122"/>
      <c r="AA913" s="48"/>
      <c r="AB913" s="49"/>
      <c r="AC913" s="48"/>
      <c r="AD913" s="49"/>
      <c r="AE913" s="48"/>
      <c r="AF913" s="49"/>
      <c r="AG913" s="48"/>
      <c r="AH913" s="49"/>
      <c r="AI913" s="48"/>
    </row>
    <row r="914" spans="1:35" ht="15">
      <c r="A914" s="63" t="s">
        <v>897</v>
      </c>
      <c r="B914" s="63" t="s">
        <v>966</v>
      </c>
      <c r="C914" s="64"/>
      <c r="D914" s="65"/>
      <c r="E914" s="66"/>
      <c r="F914" s="67"/>
      <c r="G914" s="64"/>
      <c r="H914" s="68"/>
      <c r="I914" s="69"/>
      <c r="J914" s="69"/>
      <c r="K914" s="34"/>
      <c r="L914" s="75">
        <v>914</v>
      </c>
      <c r="M914" s="75"/>
      <c r="N914" s="71"/>
      <c r="O914" s="77" t="s">
        <v>214</v>
      </c>
      <c r="P914" s="79">
        <v>43641.804976851854</v>
      </c>
      <c r="Q914" s="77" t="s">
        <v>1516</v>
      </c>
      <c r="R914" s="80" t="s">
        <v>1823</v>
      </c>
      <c r="S914" s="77" t="s">
        <v>225</v>
      </c>
      <c r="T914" s="77"/>
      <c r="U914" s="79">
        <v>43641.804976851854</v>
      </c>
      <c r="V914" s="80" t="s">
        <v>2652</v>
      </c>
      <c r="W914" s="77"/>
      <c r="X914" s="77"/>
      <c r="Y914" s="83" t="s">
        <v>3792</v>
      </c>
      <c r="Z914" s="122"/>
      <c r="AA914" s="48"/>
      <c r="AB914" s="49"/>
      <c r="AC914" s="48"/>
      <c r="AD914" s="49"/>
      <c r="AE914" s="48"/>
      <c r="AF914" s="49"/>
      <c r="AG914" s="48"/>
      <c r="AH914" s="49"/>
      <c r="AI914" s="48"/>
    </row>
    <row r="915" spans="1:35" ht="15">
      <c r="A915" s="63" t="s">
        <v>898</v>
      </c>
      <c r="B915" s="63" t="s">
        <v>966</v>
      </c>
      <c r="C915" s="64"/>
      <c r="D915" s="65"/>
      <c r="E915" s="66"/>
      <c r="F915" s="67"/>
      <c r="G915" s="64"/>
      <c r="H915" s="68"/>
      <c r="I915" s="69"/>
      <c r="J915" s="69"/>
      <c r="K915" s="34"/>
      <c r="L915" s="75">
        <v>915</v>
      </c>
      <c r="M915" s="75"/>
      <c r="N915" s="71"/>
      <c r="O915" s="77" t="s">
        <v>214</v>
      </c>
      <c r="P915" s="79">
        <v>43641.86320601852</v>
      </c>
      <c r="Q915" s="77" t="s">
        <v>1517</v>
      </c>
      <c r="R915" s="77"/>
      <c r="S915" s="77"/>
      <c r="T915" s="77"/>
      <c r="U915" s="79">
        <v>43641.86320601852</v>
      </c>
      <c r="V915" s="80" t="s">
        <v>2653</v>
      </c>
      <c r="W915" s="77"/>
      <c r="X915" s="77"/>
      <c r="Y915" s="83" t="s">
        <v>3793</v>
      </c>
      <c r="Z915" s="122"/>
      <c r="AA915" s="48"/>
      <c r="AB915" s="49"/>
      <c r="AC915" s="48"/>
      <c r="AD915" s="49"/>
      <c r="AE915" s="48"/>
      <c r="AF915" s="49"/>
      <c r="AG915" s="48"/>
      <c r="AH915" s="49"/>
      <c r="AI915" s="48"/>
    </row>
    <row r="916" spans="1:35" ht="15">
      <c r="A916" s="63" t="s">
        <v>898</v>
      </c>
      <c r="B916" s="63" t="s">
        <v>966</v>
      </c>
      <c r="C916" s="64"/>
      <c r="D916" s="65"/>
      <c r="E916" s="66"/>
      <c r="F916" s="67"/>
      <c r="G916" s="64"/>
      <c r="H916" s="68"/>
      <c r="I916" s="69"/>
      <c r="J916" s="69"/>
      <c r="K916" s="34"/>
      <c r="L916" s="75">
        <v>916</v>
      </c>
      <c r="M916" s="75"/>
      <c r="N916" s="71"/>
      <c r="O916" s="77" t="s">
        <v>214</v>
      </c>
      <c r="P916" s="79">
        <v>43642.20040509259</v>
      </c>
      <c r="Q916" s="77" t="s">
        <v>1518</v>
      </c>
      <c r="R916" s="80" t="s">
        <v>1824</v>
      </c>
      <c r="S916" s="77" t="s">
        <v>225</v>
      </c>
      <c r="T916" s="77"/>
      <c r="U916" s="79">
        <v>43642.20040509259</v>
      </c>
      <c r="V916" s="80" t="s">
        <v>2654</v>
      </c>
      <c r="W916" s="77"/>
      <c r="X916" s="77"/>
      <c r="Y916" s="83" t="s">
        <v>3794</v>
      </c>
      <c r="Z916" s="123" t="s">
        <v>3792</v>
      </c>
      <c r="AA916" s="48"/>
      <c r="AB916" s="49"/>
      <c r="AC916" s="48"/>
      <c r="AD916" s="49"/>
      <c r="AE916" s="48"/>
      <c r="AF916" s="49"/>
      <c r="AG916" s="48"/>
      <c r="AH916" s="49"/>
      <c r="AI916" s="48"/>
    </row>
    <row r="917" spans="1:35" ht="15">
      <c r="A917" s="63" t="s">
        <v>897</v>
      </c>
      <c r="B917" s="63" t="s">
        <v>898</v>
      </c>
      <c r="C917" s="64"/>
      <c r="D917" s="65"/>
      <c r="E917" s="66"/>
      <c r="F917" s="67"/>
      <c r="G917" s="64"/>
      <c r="H917" s="68"/>
      <c r="I917" s="69"/>
      <c r="J917" s="69"/>
      <c r="K917" s="34"/>
      <c r="L917" s="75">
        <v>917</v>
      </c>
      <c r="M917" s="75"/>
      <c r="N917" s="71"/>
      <c r="O917" s="77" t="s">
        <v>214</v>
      </c>
      <c r="P917" s="79">
        <v>43641.804976851854</v>
      </c>
      <c r="Q917" s="77" t="s">
        <v>1516</v>
      </c>
      <c r="R917" s="80" t="s">
        <v>1823</v>
      </c>
      <c r="S917" s="77" t="s">
        <v>225</v>
      </c>
      <c r="T917" s="77"/>
      <c r="U917" s="79">
        <v>43641.804976851854</v>
      </c>
      <c r="V917" s="80" t="s">
        <v>2652</v>
      </c>
      <c r="W917" s="77"/>
      <c r="X917" s="77"/>
      <c r="Y917" s="83" t="s">
        <v>3792</v>
      </c>
      <c r="Z917" s="122"/>
      <c r="AA917" s="48"/>
      <c r="AB917" s="49"/>
      <c r="AC917" s="48"/>
      <c r="AD917" s="49"/>
      <c r="AE917" s="48"/>
      <c r="AF917" s="49"/>
      <c r="AG917" s="48"/>
      <c r="AH917" s="49"/>
      <c r="AI917" s="48"/>
    </row>
    <row r="918" spans="1:35" ht="15">
      <c r="A918" s="63" t="s">
        <v>897</v>
      </c>
      <c r="B918" s="63" t="s">
        <v>202</v>
      </c>
      <c r="C918" s="64"/>
      <c r="D918" s="65"/>
      <c r="E918" s="66"/>
      <c r="F918" s="67"/>
      <c r="G918" s="64"/>
      <c r="H918" s="68"/>
      <c r="I918" s="69"/>
      <c r="J918" s="69"/>
      <c r="K918" s="34"/>
      <c r="L918" s="75">
        <v>918</v>
      </c>
      <c r="M918" s="75"/>
      <c r="N918" s="71"/>
      <c r="O918" s="77" t="s">
        <v>215</v>
      </c>
      <c r="P918" s="79">
        <v>43641.804976851854</v>
      </c>
      <c r="Q918" s="77" t="s">
        <v>1516</v>
      </c>
      <c r="R918" s="80" t="s">
        <v>1823</v>
      </c>
      <c r="S918" s="77" t="s">
        <v>225</v>
      </c>
      <c r="T918" s="77"/>
      <c r="U918" s="79">
        <v>43641.804976851854</v>
      </c>
      <c r="V918" s="80" t="s">
        <v>2652</v>
      </c>
      <c r="W918" s="77"/>
      <c r="X918" s="77"/>
      <c r="Y918" s="83" t="s">
        <v>3792</v>
      </c>
      <c r="Z918" s="122"/>
      <c r="AA918" s="48"/>
      <c r="AB918" s="49"/>
      <c r="AC918" s="48"/>
      <c r="AD918" s="49"/>
      <c r="AE918" s="48"/>
      <c r="AF918" s="49"/>
      <c r="AG918" s="48"/>
      <c r="AH918" s="49"/>
      <c r="AI918" s="48"/>
    </row>
    <row r="919" spans="1:35" ht="15">
      <c r="A919" s="63" t="s">
        <v>898</v>
      </c>
      <c r="B919" s="63" t="s">
        <v>897</v>
      </c>
      <c r="C919" s="64"/>
      <c r="D919" s="65"/>
      <c r="E919" s="66"/>
      <c r="F919" s="67"/>
      <c r="G919" s="64"/>
      <c r="H919" s="68"/>
      <c r="I919" s="69"/>
      <c r="J919" s="69"/>
      <c r="K919" s="34"/>
      <c r="L919" s="75">
        <v>919</v>
      </c>
      <c r="M919" s="75"/>
      <c r="N919" s="71"/>
      <c r="O919" s="77" t="s">
        <v>214</v>
      </c>
      <c r="P919" s="79">
        <v>43641.86320601852</v>
      </c>
      <c r="Q919" s="77" t="s">
        <v>1517</v>
      </c>
      <c r="R919" s="77"/>
      <c r="S919" s="77"/>
      <c r="T919" s="77"/>
      <c r="U919" s="79">
        <v>43641.86320601852</v>
      </c>
      <c r="V919" s="80" t="s">
        <v>2653</v>
      </c>
      <c r="W919" s="77"/>
      <c r="X919" s="77"/>
      <c r="Y919" s="83" t="s">
        <v>3793</v>
      </c>
      <c r="Z919" s="122"/>
      <c r="AA919" s="48"/>
      <c r="AB919" s="49"/>
      <c r="AC919" s="48"/>
      <c r="AD919" s="49"/>
      <c r="AE919" s="48"/>
      <c r="AF919" s="49"/>
      <c r="AG919" s="48"/>
      <c r="AH919" s="49"/>
      <c r="AI919" s="48"/>
    </row>
    <row r="920" spans="1:35" ht="15">
      <c r="A920" s="63" t="s">
        <v>898</v>
      </c>
      <c r="B920" s="63" t="s">
        <v>897</v>
      </c>
      <c r="C920" s="64"/>
      <c r="D920" s="65"/>
      <c r="E920" s="66"/>
      <c r="F920" s="67"/>
      <c r="G920" s="64"/>
      <c r="H920" s="68"/>
      <c r="I920" s="69"/>
      <c r="J920" s="69"/>
      <c r="K920" s="34"/>
      <c r="L920" s="75">
        <v>920</v>
      </c>
      <c r="M920" s="75"/>
      <c r="N920" s="71"/>
      <c r="O920" s="77" t="s">
        <v>215</v>
      </c>
      <c r="P920" s="79">
        <v>43642.20040509259</v>
      </c>
      <c r="Q920" s="77" t="s">
        <v>1518</v>
      </c>
      <c r="R920" s="80" t="s">
        <v>1824</v>
      </c>
      <c r="S920" s="77" t="s">
        <v>225</v>
      </c>
      <c r="T920" s="77"/>
      <c r="U920" s="79">
        <v>43642.20040509259</v>
      </c>
      <c r="V920" s="80" t="s">
        <v>2654</v>
      </c>
      <c r="W920" s="77"/>
      <c r="X920" s="77"/>
      <c r="Y920" s="83" t="s">
        <v>3794</v>
      </c>
      <c r="Z920" s="123" t="s">
        <v>3792</v>
      </c>
      <c r="AA920" s="48"/>
      <c r="AB920" s="49"/>
      <c r="AC920" s="48"/>
      <c r="AD920" s="49"/>
      <c r="AE920" s="48"/>
      <c r="AF920" s="49"/>
      <c r="AG920" s="48"/>
      <c r="AH920" s="49"/>
      <c r="AI920" s="48"/>
    </row>
    <row r="921" spans="1:35" ht="15">
      <c r="A921" s="63" t="s">
        <v>898</v>
      </c>
      <c r="B921" s="63" t="s">
        <v>202</v>
      </c>
      <c r="C921" s="64"/>
      <c r="D921" s="65"/>
      <c r="E921" s="66"/>
      <c r="F921" s="67"/>
      <c r="G921" s="64"/>
      <c r="H921" s="68"/>
      <c r="I921" s="69"/>
      <c r="J921" s="69"/>
      <c r="K921" s="34"/>
      <c r="L921" s="75">
        <v>921</v>
      </c>
      <c r="M921" s="75"/>
      <c r="N921" s="71"/>
      <c r="O921" s="77" t="s">
        <v>214</v>
      </c>
      <c r="P921" s="79">
        <v>43633.51</v>
      </c>
      <c r="Q921" s="77" t="s">
        <v>1519</v>
      </c>
      <c r="R921" s="80" t="s">
        <v>1825</v>
      </c>
      <c r="S921" s="77" t="s">
        <v>225</v>
      </c>
      <c r="T921" s="77"/>
      <c r="U921" s="79">
        <v>43633.51</v>
      </c>
      <c r="V921" s="80" t="s">
        <v>2655</v>
      </c>
      <c r="W921" s="77"/>
      <c r="X921" s="77"/>
      <c r="Y921" s="83" t="s">
        <v>3795</v>
      </c>
      <c r="Z921" s="122"/>
      <c r="AA921" s="48"/>
      <c r="AB921" s="49"/>
      <c r="AC921" s="48"/>
      <c r="AD921" s="49"/>
      <c r="AE921" s="48"/>
      <c r="AF921" s="49"/>
      <c r="AG921" s="48"/>
      <c r="AH921" s="49"/>
      <c r="AI921" s="48"/>
    </row>
    <row r="922" spans="1:35" ht="15">
      <c r="A922" s="63" t="s">
        <v>898</v>
      </c>
      <c r="B922" s="63" t="s">
        <v>202</v>
      </c>
      <c r="C922" s="64"/>
      <c r="D922" s="65"/>
      <c r="E922" s="66"/>
      <c r="F922" s="67"/>
      <c r="G922" s="64"/>
      <c r="H922" s="68"/>
      <c r="I922" s="69"/>
      <c r="J922" s="69"/>
      <c r="K922" s="34"/>
      <c r="L922" s="75">
        <v>922</v>
      </c>
      <c r="M922" s="75"/>
      <c r="N922" s="71"/>
      <c r="O922" s="77" t="s">
        <v>214</v>
      </c>
      <c r="P922" s="79">
        <v>43641.86320601852</v>
      </c>
      <c r="Q922" s="77" t="s">
        <v>1517</v>
      </c>
      <c r="R922" s="77"/>
      <c r="S922" s="77"/>
      <c r="T922" s="77"/>
      <c r="U922" s="79">
        <v>43641.86320601852</v>
      </c>
      <c r="V922" s="80" t="s">
        <v>2653</v>
      </c>
      <c r="W922" s="77"/>
      <c r="X922" s="77"/>
      <c r="Y922" s="83" t="s">
        <v>3793</v>
      </c>
      <c r="Z922" s="122"/>
      <c r="AA922" s="48"/>
      <c r="AB922" s="49"/>
      <c r="AC922" s="48"/>
      <c r="AD922" s="49"/>
      <c r="AE922" s="48"/>
      <c r="AF922" s="49"/>
      <c r="AG922" s="48"/>
      <c r="AH922" s="49"/>
      <c r="AI922" s="48"/>
    </row>
    <row r="923" spans="1:35" ht="15">
      <c r="A923" s="63" t="s">
        <v>898</v>
      </c>
      <c r="B923" s="63" t="s">
        <v>202</v>
      </c>
      <c r="C923" s="64"/>
      <c r="D923" s="65"/>
      <c r="E923" s="66"/>
      <c r="F923" s="67"/>
      <c r="G923" s="64"/>
      <c r="H923" s="68"/>
      <c r="I923" s="69"/>
      <c r="J923" s="69"/>
      <c r="K923" s="34"/>
      <c r="L923" s="75">
        <v>923</v>
      </c>
      <c r="M923" s="75"/>
      <c r="N923" s="71"/>
      <c r="O923" s="77" t="s">
        <v>214</v>
      </c>
      <c r="P923" s="79">
        <v>43642.20040509259</v>
      </c>
      <c r="Q923" s="77" t="s">
        <v>1518</v>
      </c>
      <c r="R923" s="80" t="s">
        <v>1824</v>
      </c>
      <c r="S923" s="77" t="s">
        <v>225</v>
      </c>
      <c r="T923" s="77"/>
      <c r="U923" s="79">
        <v>43642.20040509259</v>
      </c>
      <c r="V923" s="80" t="s">
        <v>2654</v>
      </c>
      <c r="W923" s="77"/>
      <c r="X923" s="77"/>
      <c r="Y923" s="83" t="s">
        <v>3794</v>
      </c>
      <c r="Z923" s="123" t="s">
        <v>3792</v>
      </c>
      <c r="AA923" s="48"/>
      <c r="AB923" s="49"/>
      <c r="AC923" s="48"/>
      <c r="AD923" s="49"/>
      <c r="AE923" s="48"/>
      <c r="AF923" s="49"/>
      <c r="AG923" s="48"/>
      <c r="AH923" s="49"/>
      <c r="AI923" s="48"/>
    </row>
    <row r="924" spans="1:35" ht="15">
      <c r="A924" s="63" t="s">
        <v>899</v>
      </c>
      <c r="B924" s="63" t="s">
        <v>202</v>
      </c>
      <c r="C924" s="64"/>
      <c r="D924" s="65"/>
      <c r="E924" s="66"/>
      <c r="F924" s="67"/>
      <c r="G924" s="64"/>
      <c r="H924" s="68"/>
      <c r="I924" s="69"/>
      <c r="J924" s="69"/>
      <c r="K924" s="34"/>
      <c r="L924" s="75">
        <v>924</v>
      </c>
      <c r="M924" s="75"/>
      <c r="N924" s="71"/>
      <c r="O924" s="77" t="s">
        <v>214</v>
      </c>
      <c r="P924" s="79">
        <v>43633.210752314815</v>
      </c>
      <c r="Q924" s="77" t="s">
        <v>996</v>
      </c>
      <c r="R924" s="77"/>
      <c r="S924" s="77"/>
      <c r="T924" s="77"/>
      <c r="U924" s="79">
        <v>43633.210752314815</v>
      </c>
      <c r="V924" s="80" t="s">
        <v>2656</v>
      </c>
      <c r="W924" s="77"/>
      <c r="X924" s="77"/>
      <c r="Y924" s="83" t="s">
        <v>3796</v>
      </c>
      <c r="Z924" s="122"/>
      <c r="AA924" s="48"/>
      <c r="AB924" s="49"/>
      <c r="AC924" s="48"/>
      <c r="AD924" s="49"/>
      <c r="AE924" s="48"/>
      <c r="AF924" s="49"/>
      <c r="AG924" s="48"/>
      <c r="AH924" s="49"/>
      <c r="AI924" s="48"/>
    </row>
    <row r="925" spans="1:35" ht="15">
      <c r="A925" s="63" t="s">
        <v>899</v>
      </c>
      <c r="B925" s="63" t="s">
        <v>202</v>
      </c>
      <c r="C925" s="64"/>
      <c r="D925" s="65"/>
      <c r="E925" s="66"/>
      <c r="F925" s="67"/>
      <c r="G925" s="64"/>
      <c r="H925" s="68"/>
      <c r="I925" s="69"/>
      <c r="J925" s="69"/>
      <c r="K925" s="34"/>
      <c r="L925" s="75">
        <v>925</v>
      </c>
      <c r="M925" s="75"/>
      <c r="N925" s="71"/>
      <c r="O925" s="77" t="s">
        <v>214</v>
      </c>
      <c r="P925" s="79">
        <v>43634.18818287037</v>
      </c>
      <c r="Q925" s="77" t="s">
        <v>996</v>
      </c>
      <c r="R925" s="77"/>
      <c r="S925" s="77"/>
      <c r="T925" s="77"/>
      <c r="U925" s="79">
        <v>43634.18818287037</v>
      </c>
      <c r="V925" s="80" t="s">
        <v>2657</v>
      </c>
      <c r="W925" s="77"/>
      <c r="X925" s="77"/>
      <c r="Y925" s="83" t="s">
        <v>3797</v>
      </c>
      <c r="Z925" s="122"/>
      <c r="AA925" s="48"/>
      <c r="AB925" s="49"/>
      <c r="AC925" s="48"/>
      <c r="AD925" s="49"/>
      <c r="AE925" s="48"/>
      <c r="AF925" s="49"/>
      <c r="AG925" s="48"/>
      <c r="AH925" s="49"/>
      <c r="AI925" s="48"/>
    </row>
    <row r="926" spans="1:35" ht="15">
      <c r="A926" s="63" t="s">
        <v>899</v>
      </c>
      <c r="B926" s="63" t="s">
        <v>202</v>
      </c>
      <c r="C926" s="64"/>
      <c r="D926" s="65"/>
      <c r="E926" s="66"/>
      <c r="F926" s="67"/>
      <c r="G926" s="64"/>
      <c r="H926" s="68"/>
      <c r="I926" s="69"/>
      <c r="J926" s="69"/>
      <c r="K926" s="34"/>
      <c r="L926" s="75">
        <v>926</v>
      </c>
      <c r="M926" s="75"/>
      <c r="N926" s="71"/>
      <c r="O926" s="77" t="s">
        <v>214</v>
      </c>
      <c r="P926" s="79">
        <v>43635.26976851852</v>
      </c>
      <c r="Q926" s="77" t="s">
        <v>996</v>
      </c>
      <c r="R926" s="77"/>
      <c r="S926" s="77"/>
      <c r="T926" s="77"/>
      <c r="U926" s="79">
        <v>43635.26976851852</v>
      </c>
      <c r="V926" s="80" t="s">
        <v>2658</v>
      </c>
      <c r="W926" s="77"/>
      <c r="X926" s="77"/>
      <c r="Y926" s="83" t="s">
        <v>3798</v>
      </c>
      <c r="Z926" s="122"/>
      <c r="AA926" s="48"/>
      <c r="AB926" s="49"/>
      <c r="AC926" s="48"/>
      <c r="AD926" s="49"/>
      <c r="AE926" s="48"/>
      <c r="AF926" s="49"/>
      <c r="AG926" s="48"/>
      <c r="AH926" s="49"/>
      <c r="AI926" s="48"/>
    </row>
    <row r="927" spans="1:35" ht="15">
      <c r="A927" s="63" t="s">
        <v>899</v>
      </c>
      <c r="B927" s="63" t="s">
        <v>202</v>
      </c>
      <c r="C927" s="64"/>
      <c r="D927" s="65"/>
      <c r="E927" s="66"/>
      <c r="F927" s="67"/>
      <c r="G927" s="64"/>
      <c r="H927" s="68"/>
      <c r="I927" s="69"/>
      <c r="J927" s="69"/>
      <c r="K927" s="34"/>
      <c r="L927" s="75">
        <v>927</v>
      </c>
      <c r="M927" s="75"/>
      <c r="N927" s="71"/>
      <c r="O927" s="77" t="s">
        <v>214</v>
      </c>
      <c r="P927" s="79">
        <v>43638.21195601852</v>
      </c>
      <c r="Q927" s="77" t="s">
        <v>996</v>
      </c>
      <c r="R927" s="77"/>
      <c r="S927" s="77"/>
      <c r="T927" s="77"/>
      <c r="U927" s="79">
        <v>43638.21195601852</v>
      </c>
      <c r="V927" s="80" t="s">
        <v>2659</v>
      </c>
      <c r="W927" s="77"/>
      <c r="X927" s="77"/>
      <c r="Y927" s="83" t="s">
        <v>3799</v>
      </c>
      <c r="Z927" s="122"/>
      <c r="AA927" s="48"/>
      <c r="AB927" s="49"/>
      <c r="AC927" s="48"/>
      <c r="AD927" s="49"/>
      <c r="AE927" s="48"/>
      <c r="AF927" s="49"/>
      <c r="AG927" s="48"/>
      <c r="AH927" s="49"/>
      <c r="AI927" s="48"/>
    </row>
    <row r="928" spans="1:35" ht="15">
      <c r="A928" s="63" t="s">
        <v>899</v>
      </c>
      <c r="B928" s="63" t="s">
        <v>202</v>
      </c>
      <c r="C928" s="64"/>
      <c r="D928" s="65"/>
      <c r="E928" s="66"/>
      <c r="F928" s="67"/>
      <c r="G928" s="64"/>
      <c r="H928" s="68"/>
      <c r="I928" s="69"/>
      <c r="J928" s="69"/>
      <c r="K928" s="34"/>
      <c r="L928" s="75">
        <v>928</v>
      </c>
      <c r="M928" s="75"/>
      <c r="N928" s="71"/>
      <c r="O928" s="77" t="s">
        <v>214</v>
      </c>
      <c r="P928" s="79">
        <v>43639.83111111111</v>
      </c>
      <c r="Q928" s="77" t="s">
        <v>996</v>
      </c>
      <c r="R928" s="77"/>
      <c r="S928" s="77"/>
      <c r="T928" s="77"/>
      <c r="U928" s="79">
        <v>43639.83111111111</v>
      </c>
      <c r="V928" s="80" t="s">
        <v>2660</v>
      </c>
      <c r="W928" s="77"/>
      <c r="X928" s="77"/>
      <c r="Y928" s="83" t="s">
        <v>3800</v>
      </c>
      <c r="Z928" s="122"/>
      <c r="AA928" s="48"/>
      <c r="AB928" s="49"/>
      <c r="AC928" s="48"/>
      <c r="AD928" s="49"/>
      <c r="AE928" s="48"/>
      <c r="AF928" s="49"/>
      <c r="AG928" s="48"/>
      <c r="AH928" s="49"/>
      <c r="AI928" s="48"/>
    </row>
    <row r="929" spans="1:35" ht="15">
      <c r="A929" s="63" t="s">
        <v>899</v>
      </c>
      <c r="B929" s="63" t="s">
        <v>202</v>
      </c>
      <c r="C929" s="64"/>
      <c r="D929" s="65"/>
      <c r="E929" s="66"/>
      <c r="F929" s="67"/>
      <c r="G929" s="64"/>
      <c r="H929" s="68"/>
      <c r="I929" s="69"/>
      <c r="J929" s="69"/>
      <c r="K929" s="34"/>
      <c r="L929" s="75">
        <v>929</v>
      </c>
      <c r="M929" s="75"/>
      <c r="N929" s="71"/>
      <c r="O929" s="77" t="s">
        <v>214</v>
      </c>
      <c r="P929" s="79">
        <v>43642.213912037034</v>
      </c>
      <c r="Q929" s="77" t="s">
        <v>996</v>
      </c>
      <c r="R929" s="77"/>
      <c r="S929" s="77"/>
      <c r="T929" s="77"/>
      <c r="U929" s="79">
        <v>43642.213912037034</v>
      </c>
      <c r="V929" s="80" t="s">
        <v>2661</v>
      </c>
      <c r="W929" s="77"/>
      <c r="X929" s="77"/>
      <c r="Y929" s="83" t="s">
        <v>3801</v>
      </c>
      <c r="Z929" s="122"/>
      <c r="AA929" s="48"/>
      <c r="AB929" s="49"/>
      <c r="AC929" s="48"/>
      <c r="AD929" s="49"/>
      <c r="AE929" s="48"/>
      <c r="AF929" s="49"/>
      <c r="AG929" s="48"/>
      <c r="AH929" s="49"/>
      <c r="AI929" s="48"/>
    </row>
    <row r="930" spans="1:35" ht="15">
      <c r="A930" s="63" t="s">
        <v>900</v>
      </c>
      <c r="B930" s="63" t="s">
        <v>202</v>
      </c>
      <c r="C930" s="64"/>
      <c r="D930" s="65"/>
      <c r="E930" s="66"/>
      <c r="F930" s="67"/>
      <c r="G930" s="64"/>
      <c r="H930" s="68"/>
      <c r="I930" s="69"/>
      <c r="J930" s="69"/>
      <c r="K930" s="34"/>
      <c r="L930" s="75">
        <v>930</v>
      </c>
      <c r="M930" s="75"/>
      <c r="N930" s="71"/>
      <c r="O930" s="77" t="s">
        <v>214</v>
      </c>
      <c r="P930" s="79">
        <v>43633.22690972222</v>
      </c>
      <c r="Q930" s="77" t="s">
        <v>1520</v>
      </c>
      <c r="R930" s="77"/>
      <c r="S930" s="77"/>
      <c r="T930" s="77"/>
      <c r="U930" s="79">
        <v>43633.22690972222</v>
      </c>
      <c r="V930" s="80" t="s">
        <v>2662</v>
      </c>
      <c r="W930" s="77"/>
      <c r="X930" s="77"/>
      <c r="Y930" s="83" t="s">
        <v>3802</v>
      </c>
      <c r="Z930" s="122"/>
      <c r="AA930" s="48"/>
      <c r="AB930" s="49"/>
      <c r="AC930" s="48"/>
      <c r="AD930" s="49"/>
      <c r="AE930" s="48"/>
      <c r="AF930" s="49"/>
      <c r="AG930" s="48"/>
      <c r="AH930" s="49"/>
      <c r="AI930" s="48"/>
    </row>
    <row r="931" spans="1:35" ht="15">
      <c r="A931" s="63" t="s">
        <v>900</v>
      </c>
      <c r="B931" s="63" t="s">
        <v>202</v>
      </c>
      <c r="C931" s="64"/>
      <c r="D931" s="65"/>
      <c r="E931" s="66"/>
      <c r="F931" s="67"/>
      <c r="G931" s="64"/>
      <c r="H931" s="68"/>
      <c r="I931" s="69"/>
      <c r="J931" s="69"/>
      <c r="K931" s="34"/>
      <c r="L931" s="75">
        <v>931</v>
      </c>
      <c r="M931" s="75"/>
      <c r="N931" s="71"/>
      <c r="O931" s="77" t="s">
        <v>214</v>
      </c>
      <c r="P931" s="79">
        <v>43636.21337962963</v>
      </c>
      <c r="Q931" s="77" t="s">
        <v>1521</v>
      </c>
      <c r="R931" s="77"/>
      <c r="S931" s="77"/>
      <c r="T931" s="77"/>
      <c r="U931" s="79">
        <v>43636.21337962963</v>
      </c>
      <c r="V931" s="80" t="s">
        <v>2663</v>
      </c>
      <c r="W931" s="77"/>
      <c r="X931" s="77"/>
      <c r="Y931" s="83" t="s">
        <v>3803</v>
      </c>
      <c r="Z931" s="122"/>
      <c r="AA931" s="48"/>
      <c r="AB931" s="49"/>
      <c r="AC931" s="48"/>
      <c r="AD931" s="49"/>
      <c r="AE931" s="48"/>
      <c r="AF931" s="49"/>
      <c r="AG931" s="48"/>
      <c r="AH931" s="49"/>
      <c r="AI931" s="48"/>
    </row>
    <row r="932" spans="1:35" ht="15">
      <c r="A932" s="63" t="s">
        <v>900</v>
      </c>
      <c r="B932" s="63" t="s">
        <v>202</v>
      </c>
      <c r="C932" s="64"/>
      <c r="D932" s="65"/>
      <c r="E932" s="66"/>
      <c r="F932" s="67"/>
      <c r="G932" s="64"/>
      <c r="H932" s="68"/>
      <c r="I932" s="69"/>
      <c r="J932" s="69"/>
      <c r="K932" s="34"/>
      <c r="L932" s="75">
        <v>932</v>
      </c>
      <c r="M932" s="75"/>
      <c r="N932" s="71"/>
      <c r="O932" s="77" t="s">
        <v>214</v>
      </c>
      <c r="P932" s="79">
        <v>43641.27193287037</v>
      </c>
      <c r="Q932" s="77" t="s">
        <v>1081</v>
      </c>
      <c r="R932" s="77"/>
      <c r="S932" s="77"/>
      <c r="T932" s="77"/>
      <c r="U932" s="79">
        <v>43641.27193287037</v>
      </c>
      <c r="V932" s="80" t="s">
        <v>2664</v>
      </c>
      <c r="W932" s="77"/>
      <c r="X932" s="77"/>
      <c r="Y932" s="83" t="s">
        <v>3804</v>
      </c>
      <c r="Z932" s="122"/>
      <c r="AA932" s="48"/>
      <c r="AB932" s="49"/>
      <c r="AC932" s="48"/>
      <c r="AD932" s="49"/>
      <c r="AE932" s="48"/>
      <c r="AF932" s="49"/>
      <c r="AG932" s="48"/>
      <c r="AH932" s="49"/>
      <c r="AI932" s="48"/>
    </row>
    <row r="933" spans="1:35" ht="15">
      <c r="A933" s="63" t="s">
        <v>900</v>
      </c>
      <c r="B933" s="63" t="s">
        <v>202</v>
      </c>
      <c r="C933" s="64"/>
      <c r="D933" s="65"/>
      <c r="E933" s="66"/>
      <c r="F933" s="67"/>
      <c r="G933" s="64"/>
      <c r="H933" s="68"/>
      <c r="I933" s="69"/>
      <c r="J933" s="69"/>
      <c r="K933" s="34"/>
      <c r="L933" s="75">
        <v>933</v>
      </c>
      <c r="M933" s="75"/>
      <c r="N933" s="71"/>
      <c r="O933" s="77" t="s">
        <v>214</v>
      </c>
      <c r="P933" s="79">
        <v>43642.22126157407</v>
      </c>
      <c r="Q933" s="77" t="s">
        <v>1522</v>
      </c>
      <c r="R933" s="77"/>
      <c r="S933" s="77"/>
      <c r="T933" s="77"/>
      <c r="U933" s="79">
        <v>43642.22126157407</v>
      </c>
      <c r="V933" s="80" t="s">
        <v>2665</v>
      </c>
      <c r="W933" s="77"/>
      <c r="X933" s="77"/>
      <c r="Y933" s="83" t="s">
        <v>3805</v>
      </c>
      <c r="Z933" s="122"/>
      <c r="AA933" s="48"/>
      <c r="AB933" s="49"/>
      <c r="AC933" s="48"/>
      <c r="AD933" s="49"/>
      <c r="AE933" s="48"/>
      <c r="AF933" s="49"/>
      <c r="AG933" s="48"/>
      <c r="AH933" s="49"/>
      <c r="AI933" s="48"/>
    </row>
    <row r="934" spans="1:35" ht="15">
      <c r="A934" s="63" t="s">
        <v>901</v>
      </c>
      <c r="B934" s="63" t="s">
        <v>202</v>
      </c>
      <c r="C934" s="64"/>
      <c r="D934" s="65"/>
      <c r="E934" s="66"/>
      <c r="F934" s="67"/>
      <c r="G934" s="64"/>
      <c r="H934" s="68"/>
      <c r="I934" s="69"/>
      <c r="J934" s="69"/>
      <c r="K934" s="34"/>
      <c r="L934" s="75">
        <v>934</v>
      </c>
      <c r="M934" s="75"/>
      <c r="N934" s="71"/>
      <c r="O934" s="77" t="s">
        <v>214</v>
      </c>
      <c r="P934" s="79">
        <v>43634.28383101852</v>
      </c>
      <c r="Q934" s="77" t="s">
        <v>1063</v>
      </c>
      <c r="R934" s="77"/>
      <c r="S934" s="77"/>
      <c r="T934" s="77"/>
      <c r="U934" s="79">
        <v>43634.28383101852</v>
      </c>
      <c r="V934" s="80" t="s">
        <v>2666</v>
      </c>
      <c r="W934" s="77"/>
      <c r="X934" s="77"/>
      <c r="Y934" s="83" t="s">
        <v>3806</v>
      </c>
      <c r="Z934" s="122"/>
      <c r="AA934" s="48"/>
      <c r="AB934" s="49"/>
      <c r="AC934" s="48"/>
      <c r="AD934" s="49"/>
      <c r="AE934" s="48"/>
      <c r="AF934" s="49"/>
      <c r="AG934" s="48"/>
      <c r="AH934" s="49"/>
      <c r="AI934" s="48"/>
    </row>
    <row r="935" spans="1:35" ht="15">
      <c r="A935" s="63" t="s">
        <v>901</v>
      </c>
      <c r="B935" s="63" t="s">
        <v>202</v>
      </c>
      <c r="C935" s="64"/>
      <c r="D935" s="65"/>
      <c r="E935" s="66"/>
      <c r="F935" s="67"/>
      <c r="G935" s="64"/>
      <c r="H935" s="68"/>
      <c r="I935" s="69"/>
      <c r="J935" s="69"/>
      <c r="K935" s="34"/>
      <c r="L935" s="75">
        <v>935</v>
      </c>
      <c r="M935" s="75"/>
      <c r="N935" s="71"/>
      <c r="O935" s="77" t="s">
        <v>214</v>
      </c>
      <c r="P935" s="79">
        <v>43637.27615740741</v>
      </c>
      <c r="Q935" s="77" t="s">
        <v>1063</v>
      </c>
      <c r="R935" s="77"/>
      <c r="S935" s="77"/>
      <c r="T935" s="77"/>
      <c r="U935" s="79">
        <v>43637.27615740741</v>
      </c>
      <c r="V935" s="80" t="s">
        <v>2667</v>
      </c>
      <c r="W935" s="77"/>
      <c r="X935" s="77"/>
      <c r="Y935" s="83" t="s">
        <v>3807</v>
      </c>
      <c r="Z935" s="122"/>
      <c r="AA935" s="48"/>
      <c r="AB935" s="49"/>
      <c r="AC935" s="48"/>
      <c r="AD935" s="49"/>
      <c r="AE935" s="48"/>
      <c r="AF935" s="49"/>
      <c r="AG935" s="48"/>
      <c r="AH935" s="49"/>
      <c r="AI935" s="48"/>
    </row>
    <row r="936" spans="1:35" ht="15">
      <c r="A936" s="63" t="s">
        <v>901</v>
      </c>
      <c r="B936" s="63" t="s">
        <v>202</v>
      </c>
      <c r="C936" s="64"/>
      <c r="D936" s="65"/>
      <c r="E936" s="66"/>
      <c r="F936" s="67"/>
      <c r="G936" s="64"/>
      <c r="H936" s="68"/>
      <c r="I936" s="69"/>
      <c r="J936" s="69"/>
      <c r="K936" s="34"/>
      <c r="L936" s="75">
        <v>936</v>
      </c>
      <c r="M936" s="75"/>
      <c r="N936" s="71"/>
      <c r="O936" s="77" t="s">
        <v>214</v>
      </c>
      <c r="P936" s="79">
        <v>43638.46671296296</v>
      </c>
      <c r="Q936" s="77" t="s">
        <v>1523</v>
      </c>
      <c r="R936" s="77"/>
      <c r="S936" s="77"/>
      <c r="T936" s="77"/>
      <c r="U936" s="79">
        <v>43638.46671296296</v>
      </c>
      <c r="V936" s="80" t="s">
        <v>2668</v>
      </c>
      <c r="W936" s="77"/>
      <c r="X936" s="77"/>
      <c r="Y936" s="83" t="s">
        <v>3808</v>
      </c>
      <c r="Z936" s="122"/>
      <c r="AA936" s="48"/>
      <c r="AB936" s="49"/>
      <c r="AC936" s="48"/>
      <c r="AD936" s="49"/>
      <c r="AE936" s="48"/>
      <c r="AF936" s="49"/>
      <c r="AG936" s="48"/>
      <c r="AH936" s="49"/>
      <c r="AI936" s="48"/>
    </row>
    <row r="937" spans="1:35" ht="15">
      <c r="A937" s="63" t="s">
        <v>901</v>
      </c>
      <c r="B937" s="63" t="s">
        <v>202</v>
      </c>
      <c r="C937" s="64"/>
      <c r="D937" s="65"/>
      <c r="E937" s="66"/>
      <c r="F937" s="67"/>
      <c r="G937" s="64"/>
      <c r="H937" s="68"/>
      <c r="I937" s="69"/>
      <c r="J937" s="69"/>
      <c r="K937" s="34"/>
      <c r="L937" s="75">
        <v>937</v>
      </c>
      <c r="M937" s="75"/>
      <c r="N937" s="71"/>
      <c r="O937" s="77" t="s">
        <v>214</v>
      </c>
      <c r="P937" s="79">
        <v>43639.420011574075</v>
      </c>
      <c r="Q937" s="77" t="s">
        <v>1524</v>
      </c>
      <c r="R937" s="77"/>
      <c r="S937" s="77"/>
      <c r="T937" s="77"/>
      <c r="U937" s="79">
        <v>43639.420011574075</v>
      </c>
      <c r="V937" s="80" t="s">
        <v>2669</v>
      </c>
      <c r="W937" s="77"/>
      <c r="X937" s="77"/>
      <c r="Y937" s="83" t="s">
        <v>3809</v>
      </c>
      <c r="Z937" s="122"/>
      <c r="AA937" s="48"/>
      <c r="AB937" s="49"/>
      <c r="AC937" s="48"/>
      <c r="AD937" s="49"/>
      <c r="AE937" s="48"/>
      <c r="AF937" s="49"/>
      <c r="AG937" s="48"/>
      <c r="AH937" s="49"/>
      <c r="AI937" s="48"/>
    </row>
    <row r="938" spans="1:35" ht="15">
      <c r="A938" s="63" t="s">
        <v>901</v>
      </c>
      <c r="B938" s="63" t="s">
        <v>202</v>
      </c>
      <c r="C938" s="64"/>
      <c r="D938" s="65"/>
      <c r="E938" s="66"/>
      <c r="F938" s="67"/>
      <c r="G938" s="64"/>
      <c r="H938" s="68"/>
      <c r="I938" s="69"/>
      <c r="J938" s="69"/>
      <c r="K938" s="34"/>
      <c r="L938" s="75">
        <v>938</v>
      </c>
      <c r="M938" s="75"/>
      <c r="N938" s="71"/>
      <c r="O938" s="77" t="s">
        <v>214</v>
      </c>
      <c r="P938" s="79">
        <v>43640.429930555554</v>
      </c>
      <c r="Q938" s="77" t="s">
        <v>1525</v>
      </c>
      <c r="R938" s="77"/>
      <c r="S938" s="77"/>
      <c r="T938" s="77"/>
      <c r="U938" s="79">
        <v>43640.429930555554</v>
      </c>
      <c r="V938" s="80" t="s">
        <v>2670</v>
      </c>
      <c r="W938" s="77"/>
      <c r="X938" s="77"/>
      <c r="Y938" s="83" t="s">
        <v>3810</v>
      </c>
      <c r="Z938" s="122"/>
      <c r="AA938" s="48"/>
      <c r="AB938" s="49"/>
      <c r="AC938" s="48"/>
      <c r="AD938" s="49"/>
      <c r="AE938" s="48"/>
      <c r="AF938" s="49"/>
      <c r="AG938" s="48"/>
      <c r="AH938" s="49"/>
      <c r="AI938" s="48"/>
    </row>
    <row r="939" spans="1:35" ht="15">
      <c r="A939" s="63" t="s">
        <v>901</v>
      </c>
      <c r="B939" s="63" t="s">
        <v>202</v>
      </c>
      <c r="C939" s="64"/>
      <c r="D939" s="65"/>
      <c r="E939" s="66"/>
      <c r="F939" s="67"/>
      <c r="G939" s="64"/>
      <c r="H939" s="68"/>
      <c r="I939" s="69"/>
      <c r="J939" s="69"/>
      <c r="K939" s="34"/>
      <c r="L939" s="75">
        <v>939</v>
      </c>
      <c r="M939" s="75"/>
      <c r="N939" s="71"/>
      <c r="O939" s="77" t="s">
        <v>214</v>
      </c>
      <c r="P939" s="79">
        <v>43641.28885416667</v>
      </c>
      <c r="Q939" s="77" t="s">
        <v>1526</v>
      </c>
      <c r="R939" s="77"/>
      <c r="S939" s="77"/>
      <c r="T939" s="77"/>
      <c r="U939" s="79">
        <v>43641.28885416667</v>
      </c>
      <c r="V939" s="80" t="s">
        <v>2671</v>
      </c>
      <c r="W939" s="77"/>
      <c r="X939" s="77"/>
      <c r="Y939" s="83" t="s">
        <v>3811</v>
      </c>
      <c r="Z939" s="122"/>
      <c r="AA939" s="48"/>
      <c r="AB939" s="49"/>
      <c r="AC939" s="48"/>
      <c r="AD939" s="49"/>
      <c r="AE939" s="48"/>
      <c r="AF939" s="49"/>
      <c r="AG939" s="48"/>
      <c r="AH939" s="49"/>
      <c r="AI939" s="48"/>
    </row>
    <row r="940" spans="1:35" ht="15">
      <c r="A940" s="63" t="s">
        <v>901</v>
      </c>
      <c r="B940" s="63" t="s">
        <v>202</v>
      </c>
      <c r="C940" s="64"/>
      <c r="D940" s="65"/>
      <c r="E940" s="66"/>
      <c r="F940" s="67"/>
      <c r="G940" s="64"/>
      <c r="H940" s="68"/>
      <c r="I940" s="69"/>
      <c r="J940" s="69"/>
      <c r="K940" s="34"/>
      <c r="L940" s="75">
        <v>940</v>
      </c>
      <c r="M940" s="75"/>
      <c r="N940" s="71"/>
      <c r="O940" s="77" t="s">
        <v>214</v>
      </c>
      <c r="P940" s="79">
        <v>43642.21864583333</v>
      </c>
      <c r="Q940" s="77" t="s">
        <v>1527</v>
      </c>
      <c r="R940" s="77"/>
      <c r="S940" s="77"/>
      <c r="T940" s="77"/>
      <c r="U940" s="79">
        <v>43642.21864583333</v>
      </c>
      <c r="V940" s="80" t="s">
        <v>2672</v>
      </c>
      <c r="W940" s="77"/>
      <c r="X940" s="77"/>
      <c r="Y940" s="83" t="s">
        <v>3812</v>
      </c>
      <c r="Z940" s="122"/>
      <c r="AA940" s="48"/>
      <c r="AB940" s="49"/>
      <c r="AC940" s="48"/>
      <c r="AD940" s="49"/>
      <c r="AE940" s="48"/>
      <c r="AF940" s="49"/>
      <c r="AG940" s="48"/>
      <c r="AH940" s="49"/>
      <c r="AI940" s="48"/>
    </row>
    <row r="941" spans="1:35" ht="15">
      <c r="A941" s="63" t="s">
        <v>901</v>
      </c>
      <c r="B941" s="63" t="s">
        <v>202</v>
      </c>
      <c r="C941" s="64"/>
      <c r="D941" s="65"/>
      <c r="E941" s="66"/>
      <c r="F941" s="67"/>
      <c r="G941" s="64"/>
      <c r="H941" s="68"/>
      <c r="I941" s="69"/>
      <c r="J941" s="69"/>
      <c r="K941" s="34"/>
      <c r="L941" s="75">
        <v>941</v>
      </c>
      <c r="M941" s="75"/>
      <c r="N941" s="71"/>
      <c r="O941" s="77" t="s">
        <v>214</v>
      </c>
      <c r="P941" s="79">
        <v>43642.22574074074</v>
      </c>
      <c r="Q941" s="77" t="s">
        <v>1528</v>
      </c>
      <c r="R941" s="77"/>
      <c r="S941" s="77"/>
      <c r="T941" s="77"/>
      <c r="U941" s="79">
        <v>43642.22574074074</v>
      </c>
      <c r="V941" s="80" t="s">
        <v>2673</v>
      </c>
      <c r="W941" s="77"/>
      <c r="X941" s="77"/>
      <c r="Y941" s="83" t="s">
        <v>3813</v>
      </c>
      <c r="Z941" s="122"/>
      <c r="AA941" s="48"/>
      <c r="AB941" s="49"/>
      <c r="AC941" s="48"/>
      <c r="AD941" s="49"/>
      <c r="AE941" s="48"/>
      <c r="AF941" s="49"/>
      <c r="AG941" s="48"/>
      <c r="AH941" s="49"/>
      <c r="AI941" s="48"/>
    </row>
    <row r="942" spans="1:35" ht="15">
      <c r="A942" s="63" t="s">
        <v>902</v>
      </c>
      <c r="B942" s="63" t="s">
        <v>202</v>
      </c>
      <c r="C942" s="64"/>
      <c r="D942" s="65"/>
      <c r="E942" s="66"/>
      <c r="F942" s="67"/>
      <c r="G942" s="64"/>
      <c r="H942" s="68"/>
      <c r="I942" s="69"/>
      <c r="J942" s="69"/>
      <c r="K942" s="34"/>
      <c r="L942" s="75">
        <v>942</v>
      </c>
      <c r="M942" s="75"/>
      <c r="N942" s="71"/>
      <c r="O942" s="77" t="s">
        <v>214</v>
      </c>
      <c r="P942" s="79">
        <v>43633.2341087963</v>
      </c>
      <c r="Q942" s="77" t="s">
        <v>1529</v>
      </c>
      <c r="R942" s="77"/>
      <c r="S942" s="77"/>
      <c r="T942" s="77" t="s">
        <v>1873</v>
      </c>
      <c r="U942" s="79">
        <v>43633.2341087963</v>
      </c>
      <c r="V942" s="80" t="s">
        <v>2674</v>
      </c>
      <c r="W942" s="77"/>
      <c r="X942" s="77"/>
      <c r="Y942" s="83" t="s">
        <v>3814</v>
      </c>
      <c r="Z942" s="122"/>
      <c r="AA942" s="48"/>
      <c r="AB942" s="49"/>
      <c r="AC942" s="48"/>
      <c r="AD942" s="49"/>
      <c r="AE942" s="48"/>
      <c r="AF942" s="49"/>
      <c r="AG942" s="48"/>
      <c r="AH942" s="49"/>
      <c r="AI942" s="48"/>
    </row>
    <row r="943" spans="1:35" ht="15">
      <c r="A943" s="63" t="s">
        <v>902</v>
      </c>
      <c r="B943" s="63" t="s">
        <v>202</v>
      </c>
      <c r="C943" s="64"/>
      <c r="D943" s="65"/>
      <c r="E943" s="66"/>
      <c r="F943" s="67"/>
      <c r="G943" s="64"/>
      <c r="H943" s="68"/>
      <c r="I943" s="69"/>
      <c r="J943" s="69"/>
      <c r="K943" s="34"/>
      <c r="L943" s="75">
        <v>943</v>
      </c>
      <c r="M943" s="75"/>
      <c r="N943" s="71"/>
      <c r="O943" s="77" t="s">
        <v>214</v>
      </c>
      <c r="P943" s="79">
        <v>43634.23436342592</v>
      </c>
      <c r="Q943" s="77" t="s">
        <v>1529</v>
      </c>
      <c r="R943" s="77"/>
      <c r="S943" s="77"/>
      <c r="T943" s="77" t="s">
        <v>1873</v>
      </c>
      <c r="U943" s="79">
        <v>43634.23436342592</v>
      </c>
      <c r="V943" s="80" t="s">
        <v>2675</v>
      </c>
      <c r="W943" s="77"/>
      <c r="X943" s="77"/>
      <c r="Y943" s="83" t="s">
        <v>3815</v>
      </c>
      <c r="Z943" s="122"/>
      <c r="AA943" s="48"/>
      <c r="AB943" s="49"/>
      <c r="AC943" s="48"/>
      <c r="AD943" s="49"/>
      <c r="AE943" s="48"/>
      <c r="AF943" s="49"/>
      <c r="AG943" s="48"/>
      <c r="AH943" s="49"/>
      <c r="AI943" s="48"/>
    </row>
    <row r="944" spans="1:35" ht="15">
      <c r="A944" s="63" t="s">
        <v>902</v>
      </c>
      <c r="B944" s="63" t="s">
        <v>202</v>
      </c>
      <c r="C944" s="64"/>
      <c r="D944" s="65"/>
      <c r="E944" s="66"/>
      <c r="F944" s="67"/>
      <c r="G944" s="64"/>
      <c r="H944" s="68"/>
      <c r="I944" s="69"/>
      <c r="J944" s="69"/>
      <c r="K944" s="34"/>
      <c r="L944" s="75">
        <v>944</v>
      </c>
      <c r="M944" s="75"/>
      <c r="N944" s="71"/>
      <c r="O944" s="77" t="s">
        <v>214</v>
      </c>
      <c r="P944" s="79">
        <v>43635.234618055554</v>
      </c>
      <c r="Q944" s="77" t="s">
        <v>1529</v>
      </c>
      <c r="R944" s="77"/>
      <c r="S944" s="77"/>
      <c r="T944" s="77" t="s">
        <v>1873</v>
      </c>
      <c r="U944" s="79">
        <v>43635.234618055554</v>
      </c>
      <c r="V944" s="80" t="s">
        <v>2676</v>
      </c>
      <c r="W944" s="77"/>
      <c r="X944" s="77"/>
      <c r="Y944" s="83" t="s">
        <v>3816</v>
      </c>
      <c r="Z944" s="122"/>
      <c r="AA944" s="48"/>
      <c r="AB944" s="49"/>
      <c r="AC944" s="48"/>
      <c r="AD944" s="49"/>
      <c r="AE944" s="48"/>
      <c r="AF944" s="49"/>
      <c r="AG944" s="48"/>
      <c r="AH944" s="49"/>
      <c r="AI944" s="48"/>
    </row>
    <row r="945" spans="1:35" ht="15">
      <c r="A945" s="63" t="s">
        <v>902</v>
      </c>
      <c r="B945" s="63" t="s">
        <v>202</v>
      </c>
      <c r="C945" s="64"/>
      <c r="D945" s="65"/>
      <c r="E945" s="66"/>
      <c r="F945" s="67"/>
      <c r="G945" s="64"/>
      <c r="H945" s="68"/>
      <c r="I945" s="69"/>
      <c r="J945" s="69"/>
      <c r="K945" s="34"/>
      <c r="L945" s="75">
        <v>945</v>
      </c>
      <c r="M945" s="75"/>
      <c r="N945" s="71"/>
      <c r="O945" s="77" t="s">
        <v>214</v>
      </c>
      <c r="P945" s="79">
        <v>43636.232627314814</v>
      </c>
      <c r="Q945" s="77" t="s">
        <v>1529</v>
      </c>
      <c r="R945" s="77"/>
      <c r="S945" s="77"/>
      <c r="T945" s="77" t="s">
        <v>1873</v>
      </c>
      <c r="U945" s="79">
        <v>43636.232627314814</v>
      </c>
      <c r="V945" s="80" t="s">
        <v>2677</v>
      </c>
      <c r="W945" s="77"/>
      <c r="X945" s="77"/>
      <c r="Y945" s="83" t="s">
        <v>3817</v>
      </c>
      <c r="Z945" s="122"/>
      <c r="AA945" s="48"/>
      <c r="AB945" s="49"/>
      <c r="AC945" s="48"/>
      <c r="AD945" s="49"/>
      <c r="AE945" s="48"/>
      <c r="AF945" s="49"/>
      <c r="AG945" s="48"/>
      <c r="AH945" s="49"/>
      <c r="AI945" s="48"/>
    </row>
    <row r="946" spans="1:35" ht="15">
      <c r="A946" s="63" t="s">
        <v>902</v>
      </c>
      <c r="B946" s="63" t="s">
        <v>202</v>
      </c>
      <c r="C946" s="64"/>
      <c r="D946" s="65"/>
      <c r="E946" s="66"/>
      <c r="F946" s="67"/>
      <c r="G946" s="64"/>
      <c r="H946" s="68"/>
      <c r="I946" s="69"/>
      <c r="J946" s="69"/>
      <c r="K946" s="34"/>
      <c r="L946" s="75">
        <v>946</v>
      </c>
      <c r="M946" s="75"/>
      <c r="N946" s="71"/>
      <c r="O946" s="77" t="s">
        <v>214</v>
      </c>
      <c r="P946" s="79">
        <v>43637.24663194444</v>
      </c>
      <c r="Q946" s="77" t="s">
        <v>1529</v>
      </c>
      <c r="R946" s="77"/>
      <c r="S946" s="77"/>
      <c r="T946" s="77" t="s">
        <v>1873</v>
      </c>
      <c r="U946" s="79">
        <v>43637.24663194444</v>
      </c>
      <c r="V946" s="80" t="s">
        <v>2678</v>
      </c>
      <c r="W946" s="77"/>
      <c r="X946" s="77"/>
      <c r="Y946" s="83" t="s">
        <v>3818</v>
      </c>
      <c r="Z946" s="122"/>
      <c r="AA946" s="48"/>
      <c r="AB946" s="49"/>
      <c r="AC946" s="48"/>
      <c r="AD946" s="49"/>
      <c r="AE946" s="48"/>
      <c r="AF946" s="49"/>
      <c r="AG946" s="48"/>
      <c r="AH946" s="49"/>
      <c r="AI946" s="48"/>
    </row>
    <row r="947" spans="1:35" ht="15">
      <c r="A947" s="63" t="s">
        <v>902</v>
      </c>
      <c r="B947" s="63" t="s">
        <v>202</v>
      </c>
      <c r="C947" s="64"/>
      <c r="D947" s="65"/>
      <c r="E947" s="66"/>
      <c r="F947" s="67"/>
      <c r="G947" s="64"/>
      <c r="H947" s="68"/>
      <c r="I947" s="69"/>
      <c r="J947" s="69"/>
      <c r="K947" s="34"/>
      <c r="L947" s="75">
        <v>947</v>
      </c>
      <c r="M947" s="75"/>
      <c r="N947" s="71"/>
      <c r="O947" s="77" t="s">
        <v>214</v>
      </c>
      <c r="P947" s="79">
        <v>43641.23741898148</v>
      </c>
      <c r="Q947" s="77" t="s">
        <v>1529</v>
      </c>
      <c r="R947" s="77"/>
      <c r="S947" s="77"/>
      <c r="T947" s="77" t="s">
        <v>1873</v>
      </c>
      <c r="U947" s="79">
        <v>43641.23741898148</v>
      </c>
      <c r="V947" s="80" t="s">
        <v>2679</v>
      </c>
      <c r="W947" s="77"/>
      <c r="X947" s="77"/>
      <c r="Y947" s="83" t="s">
        <v>3819</v>
      </c>
      <c r="Z947" s="122"/>
      <c r="AA947" s="48"/>
      <c r="AB947" s="49"/>
      <c r="AC947" s="48"/>
      <c r="AD947" s="49"/>
      <c r="AE947" s="48"/>
      <c r="AF947" s="49"/>
      <c r="AG947" s="48"/>
      <c r="AH947" s="49"/>
      <c r="AI947" s="48"/>
    </row>
    <row r="948" spans="1:35" ht="15">
      <c r="A948" s="63" t="s">
        <v>902</v>
      </c>
      <c r="B948" s="63" t="s">
        <v>202</v>
      </c>
      <c r="C948" s="64"/>
      <c r="D948" s="65"/>
      <c r="E948" s="66"/>
      <c r="F948" s="67"/>
      <c r="G948" s="64"/>
      <c r="H948" s="68"/>
      <c r="I948" s="69"/>
      <c r="J948" s="69"/>
      <c r="K948" s="34"/>
      <c r="L948" s="75">
        <v>948</v>
      </c>
      <c r="M948" s="75"/>
      <c r="N948" s="71"/>
      <c r="O948" s="77" t="s">
        <v>214</v>
      </c>
      <c r="P948" s="79">
        <v>43642.2274537037</v>
      </c>
      <c r="Q948" s="77" t="s">
        <v>1529</v>
      </c>
      <c r="R948" s="77"/>
      <c r="S948" s="77"/>
      <c r="T948" s="77" t="s">
        <v>1873</v>
      </c>
      <c r="U948" s="79">
        <v>43642.2274537037</v>
      </c>
      <c r="V948" s="80" t="s">
        <v>2680</v>
      </c>
      <c r="W948" s="77"/>
      <c r="X948" s="77"/>
      <c r="Y948" s="83" t="s">
        <v>3820</v>
      </c>
      <c r="Z948" s="122"/>
      <c r="AA948" s="48"/>
      <c r="AB948" s="49"/>
      <c r="AC948" s="48"/>
      <c r="AD948" s="49"/>
      <c r="AE948" s="48"/>
      <c r="AF948" s="49"/>
      <c r="AG948" s="48"/>
      <c r="AH948" s="49"/>
      <c r="AI948" s="48"/>
    </row>
    <row r="949" spans="1:35" ht="15">
      <c r="A949" s="63" t="s">
        <v>903</v>
      </c>
      <c r="B949" s="63" t="s">
        <v>202</v>
      </c>
      <c r="C949" s="64"/>
      <c r="D949" s="65"/>
      <c r="E949" s="66"/>
      <c r="F949" s="67"/>
      <c r="G949" s="64"/>
      <c r="H949" s="68"/>
      <c r="I949" s="69"/>
      <c r="J949" s="69"/>
      <c r="K949" s="34"/>
      <c r="L949" s="75">
        <v>949</v>
      </c>
      <c r="M949" s="75"/>
      <c r="N949" s="71"/>
      <c r="O949" s="77" t="s">
        <v>214</v>
      </c>
      <c r="P949" s="79">
        <v>43633.24386574074</v>
      </c>
      <c r="Q949" s="77" t="s">
        <v>1530</v>
      </c>
      <c r="R949" s="77"/>
      <c r="S949" s="77"/>
      <c r="T949" s="77" t="s">
        <v>1871</v>
      </c>
      <c r="U949" s="79">
        <v>43633.24386574074</v>
      </c>
      <c r="V949" s="80" t="s">
        <v>2681</v>
      </c>
      <c r="W949" s="77"/>
      <c r="X949" s="77"/>
      <c r="Y949" s="83" t="s">
        <v>3821</v>
      </c>
      <c r="Z949" s="122"/>
      <c r="AA949" s="48"/>
      <c r="AB949" s="49"/>
      <c r="AC949" s="48"/>
      <c r="AD949" s="49"/>
      <c r="AE949" s="48"/>
      <c r="AF949" s="49"/>
      <c r="AG949" s="48"/>
      <c r="AH949" s="49"/>
      <c r="AI949" s="48"/>
    </row>
    <row r="950" spans="1:35" ht="15">
      <c r="A950" s="63" t="s">
        <v>903</v>
      </c>
      <c r="B950" s="63" t="s">
        <v>202</v>
      </c>
      <c r="C950" s="64"/>
      <c r="D950" s="65"/>
      <c r="E950" s="66"/>
      <c r="F950" s="67"/>
      <c r="G950" s="64"/>
      <c r="H950" s="68"/>
      <c r="I950" s="69"/>
      <c r="J950" s="69"/>
      <c r="K950" s="34"/>
      <c r="L950" s="75">
        <v>950</v>
      </c>
      <c r="M950" s="75"/>
      <c r="N950" s="71"/>
      <c r="O950" s="77" t="s">
        <v>214</v>
      </c>
      <c r="P950" s="79">
        <v>43634.248773148145</v>
      </c>
      <c r="Q950" s="77" t="s">
        <v>1530</v>
      </c>
      <c r="R950" s="77"/>
      <c r="S950" s="77"/>
      <c r="T950" s="77" t="s">
        <v>1871</v>
      </c>
      <c r="U950" s="79">
        <v>43634.248773148145</v>
      </c>
      <c r="V950" s="80" t="s">
        <v>2682</v>
      </c>
      <c r="W950" s="77"/>
      <c r="X950" s="77"/>
      <c r="Y950" s="83" t="s">
        <v>3822</v>
      </c>
      <c r="Z950" s="122"/>
      <c r="AA950" s="48"/>
      <c r="AB950" s="49"/>
      <c r="AC950" s="48"/>
      <c r="AD950" s="49"/>
      <c r="AE950" s="48"/>
      <c r="AF950" s="49"/>
      <c r="AG950" s="48"/>
      <c r="AH950" s="49"/>
      <c r="AI950" s="48"/>
    </row>
    <row r="951" spans="1:35" ht="15">
      <c r="A951" s="63" t="s">
        <v>903</v>
      </c>
      <c r="B951" s="63" t="s">
        <v>202</v>
      </c>
      <c r="C951" s="64"/>
      <c r="D951" s="65"/>
      <c r="E951" s="66"/>
      <c r="F951" s="67"/>
      <c r="G951" s="64"/>
      <c r="H951" s="68"/>
      <c r="I951" s="69"/>
      <c r="J951" s="69"/>
      <c r="K951" s="34"/>
      <c r="L951" s="75">
        <v>951</v>
      </c>
      <c r="M951" s="75"/>
      <c r="N951" s="71"/>
      <c r="O951" s="77" t="s">
        <v>214</v>
      </c>
      <c r="P951" s="79">
        <v>43635.22950231482</v>
      </c>
      <c r="Q951" s="77" t="s">
        <v>1530</v>
      </c>
      <c r="R951" s="77"/>
      <c r="S951" s="77"/>
      <c r="T951" s="77" t="s">
        <v>1871</v>
      </c>
      <c r="U951" s="79">
        <v>43635.22950231482</v>
      </c>
      <c r="V951" s="80" t="s">
        <v>2683</v>
      </c>
      <c r="W951" s="77"/>
      <c r="X951" s="77"/>
      <c r="Y951" s="83" t="s">
        <v>3823</v>
      </c>
      <c r="Z951" s="122"/>
      <c r="AA951" s="48"/>
      <c r="AB951" s="49"/>
      <c r="AC951" s="48"/>
      <c r="AD951" s="49"/>
      <c r="AE951" s="48"/>
      <c r="AF951" s="49"/>
      <c r="AG951" s="48"/>
      <c r="AH951" s="49"/>
      <c r="AI951" s="48"/>
    </row>
    <row r="952" spans="1:35" ht="15">
      <c r="A952" s="63" t="s">
        <v>903</v>
      </c>
      <c r="B952" s="63" t="s">
        <v>202</v>
      </c>
      <c r="C952" s="64"/>
      <c r="D952" s="65"/>
      <c r="E952" s="66"/>
      <c r="F952" s="67"/>
      <c r="G952" s="64"/>
      <c r="H952" s="68"/>
      <c r="I952" s="69"/>
      <c r="J952" s="69"/>
      <c r="K952" s="34"/>
      <c r="L952" s="75">
        <v>952</v>
      </c>
      <c r="M952" s="75"/>
      <c r="N952" s="71"/>
      <c r="O952" s="77" t="s">
        <v>214</v>
      </c>
      <c r="P952" s="79">
        <v>43636.224282407406</v>
      </c>
      <c r="Q952" s="77" t="s">
        <v>1530</v>
      </c>
      <c r="R952" s="77"/>
      <c r="S952" s="77"/>
      <c r="T952" s="77" t="s">
        <v>1871</v>
      </c>
      <c r="U952" s="79">
        <v>43636.224282407406</v>
      </c>
      <c r="V952" s="80" t="s">
        <v>2684</v>
      </c>
      <c r="W952" s="77"/>
      <c r="X952" s="77"/>
      <c r="Y952" s="83" t="s">
        <v>3824</v>
      </c>
      <c r="Z952" s="122"/>
      <c r="AA952" s="48"/>
      <c r="AB952" s="49"/>
      <c r="AC952" s="48"/>
      <c r="AD952" s="49"/>
      <c r="AE952" s="48"/>
      <c r="AF952" s="49"/>
      <c r="AG952" s="48"/>
      <c r="AH952" s="49"/>
      <c r="AI952" s="48"/>
    </row>
    <row r="953" spans="1:35" ht="15">
      <c r="A953" s="63" t="s">
        <v>903</v>
      </c>
      <c r="B953" s="63" t="s">
        <v>202</v>
      </c>
      <c r="C953" s="64"/>
      <c r="D953" s="65"/>
      <c r="E953" s="66"/>
      <c r="F953" s="67"/>
      <c r="G953" s="64"/>
      <c r="H953" s="68"/>
      <c r="I953" s="69"/>
      <c r="J953" s="69"/>
      <c r="K953" s="34"/>
      <c r="L953" s="75">
        <v>953</v>
      </c>
      <c r="M953" s="75"/>
      <c r="N953" s="71"/>
      <c r="O953" s="77" t="s">
        <v>214</v>
      </c>
      <c r="P953" s="79">
        <v>43637.25398148148</v>
      </c>
      <c r="Q953" s="77" t="s">
        <v>1530</v>
      </c>
      <c r="R953" s="77"/>
      <c r="S953" s="77"/>
      <c r="T953" s="77" t="s">
        <v>1871</v>
      </c>
      <c r="U953" s="79">
        <v>43637.25398148148</v>
      </c>
      <c r="V953" s="80" t="s">
        <v>2685</v>
      </c>
      <c r="W953" s="77"/>
      <c r="X953" s="77"/>
      <c r="Y953" s="83" t="s">
        <v>3825</v>
      </c>
      <c r="Z953" s="122"/>
      <c r="AA953" s="48"/>
      <c r="AB953" s="49"/>
      <c r="AC953" s="48"/>
      <c r="AD953" s="49"/>
      <c r="AE953" s="48"/>
      <c r="AF953" s="49"/>
      <c r="AG953" s="48"/>
      <c r="AH953" s="49"/>
      <c r="AI953" s="48"/>
    </row>
    <row r="954" spans="1:35" ht="15">
      <c r="A954" s="63" t="s">
        <v>903</v>
      </c>
      <c r="B954" s="63" t="s">
        <v>202</v>
      </c>
      <c r="C954" s="64"/>
      <c r="D954" s="65"/>
      <c r="E954" s="66"/>
      <c r="F954" s="67"/>
      <c r="G954" s="64"/>
      <c r="H954" s="68"/>
      <c r="I954" s="69"/>
      <c r="J954" s="69"/>
      <c r="K954" s="34"/>
      <c r="L954" s="75">
        <v>954</v>
      </c>
      <c r="M954" s="75"/>
      <c r="N954" s="71"/>
      <c r="O954" s="77" t="s">
        <v>214</v>
      </c>
      <c r="P954" s="79">
        <v>43638.23609953704</v>
      </c>
      <c r="Q954" s="77" t="s">
        <v>1530</v>
      </c>
      <c r="R954" s="77"/>
      <c r="S954" s="77"/>
      <c r="T954" s="77" t="s">
        <v>1871</v>
      </c>
      <c r="U954" s="79">
        <v>43638.23609953704</v>
      </c>
      <c r="V954" s="80" t="s">
        <v>2686</v>
      </c>
      <c r="W954" s="77"/>
      <c r="X954" s="77"/>
      <c r="Y954" s="83" t="s">
        <v>3826</v>
      </c>
      <c r="Z954" s="122"/>
      <c r="AA954" s="48"/>
      <c r="AB954" s="49"/>
      <c r="AC954" s="48"/>
      <c r="AD954" s="49"/>
      <c r="AE954" s="48"/>
      <c r="AF954" s="49"/>
      <c r="AG954" s="48"/>
      <c r="AH954" s="49"/>
      <c r="AI954" s="48"/>
    </row>
    <row r="955" spans="1:35" ht="15">
      <c r="A955" s="63" t="s">
        <v>903</v>
      </c>
      <c r="B955" s="63" t="s">
        <v>202</v>
      </c>
      <c r="C955" s="64"/>
      <c r="D955" s="65"/>
      <c r="E955" s="66"/>
      <c r="F955" s="67"/>
      <c r="G955" s="64"/>
      <c r="H955" s="68"/>
      <c r="I955" s="69"/>
      <c r="J955" s="69"/>
      <c r="K955" s="34"/>
      <c r="L955" s="75">
        <v>955</v>
      </c>
      <c r="M955" s="75"/>
      <c r="N955" s="71"/>
      <c r="O955" s="77" t="s">
        <v>214</v>
      </c>
      <c r="P955" s="79">
        <v>43639.1890625</v>
      </c>
      <c r="Q955" s="77" t="s">
        <v>1530</v>
      </c>
      <c r="R955" s="77"/>
      <c r="S955" s="77"/>
      <c r="T955" s="77" t="s">
        <v>1871</v>
      </c>
      <c r="U955" s="79">
        <v>43639.1890625</v>
      </c>
      <c r="V955" s="80" t="s">
        <v>2687</v>
      </c>
      <c r="W955" s="77"/>
      <c r="X955" s="77"/>
      <c r="Y955" s="83" t="s">
        <v>3827</v>
      </c>
      <c r="Z955" s="122"/>
      <c r="AA955" s="48"/>
      <c r="AB955" s="49"/>
      <c r="AC955" s="48"/>
      <c r="AD955" s="49"/>
      <c r="AE955" s="48"/>
      <c r="AF955" s="49"/>
      <c r="AG955" s="48"/>
      <c r="AH955" s="49"/>
      <c r="AI955" s="48"/>
    </row>
    <row r="956" spans="1:35" ht="15">
      <c r="A956" s="63" t="s">
        <v>903</v>
      </c>
      <c r="B956" s="63" t="s">
        <v>202</v>
      </c>
      <c r="C956" s="64"/>
      <c r="D956" s="65"/>
      <c r="E956" s="66"/>
      <c r="F956" s="67"/>
      <c r="G956" s="64"/>
      <c r="H956" s="68"/>
      <c r="I956" s="69"/>
      <c r="J956" s="69"/>
      <c r="K956" s="34"/>
      <c r="L956" s="75">
        <v>956</v>
      </c>
      <c r="M956" s="75"/>
      <c r="N956" s="71"/>
      <c r="O956" s="77" t="s">
        <v>214</v>
      </c>
      <c r="P956" s="79">
        <v>43640.23474537037</v>
      </c>
      <c r="Q956" s="77" t="s">
        <v>1530</v>
      </c>
      <c r="R956" s="77"/>
      <c r="S956" s="77"/>
      <c r="T956" s="77" t="s">
        <v>1871</v>
      </c>
      <c r="U956" s="79">
        <v>43640.23474537037</v>
      </c>
      <c r="V956" s="80" t="s">
        <v>2688</v>
      </c>
      <c r="W956" s="77"/>
      <c r="X956" s="77"/>
      <c r="Y956" s="83" t="s">
        <v>3828</v>
      </c>
      <c r="Z956" s="122"/>
      <c r="AA956" s="48"/>
      <c r="AB956" s="49"/>
      <c r="AC956" s="48"/>
      <c r="AD956" s="49"/>
      <c r="AE956" s="48"/>
      <c r="AF956" s="49"/>
      <c r="AG956" s="48"/>
      <c r="AH956" s="49"/>
      <c r="AI956" s="48"/>
    </row>
    <row r="957" spans="1:35" ht="15">
      <c r="A957" s="63" t="s">
        <v>903</v>
      </c>
      <c r="B957" s="63" t="s">
        <v>202</v>
      </c>
      <c r="C957" s="64"/>
      <c r="D957" s="65"/>
      <c r="E957" s="66"/>
      <c r="F957" s="67"/>
      <c r="G957" s="64"/>
      <c r="H957" s="68"/>
      <c r="I957" s="69"/>
      <c r="J957" s="69"/>
      <c r="K957" s="34"/>
      <c r="L957" s="75">
        <v>957</v>
      </c>
      <c r="M957" s="75"/>
      <c r="N957" s="71"/>
      <c r="O957" s="77" t="s">
        <v>214</v>
      </c>
      <c r="P957" s="79">
        <v>43641.231944444444</v>
      </c>
      <c r="Q957" s="77" t="s">
        <v>1530</v>
      </c>
      <c r="R957" s="77"/>
      <c r="S957" s="77"/>
      <c r="T957" s="77" t="s">
        <v>1871</v>
      </c>
      <c r="U957" s="79">
        <v>43641.231944444444</v>
      </c>
      <c r="V957" s="80" t="s">
        <v>2689</v>
      </c>
      <c r="W957" s="77"/>
      <c r="X957" s="77"/>
      <c r="Y957" s="83" t="s">
        <v>3829</v>
      </c>
      <c r="Z957" s="122"/>
      <c r="AA957" s="48"/>
      <c r="AB957" s="49"/>
      <c r="AC957" s="48"/>
      <c r="AD957" s="49"/>
      <c r="AE957" s="48"/>
      <c r="AF957" s="49"/>
      <c r="AG957" s="48"/>
      <c r="AH957" s="49"/>
      <c r="AI957" s="48"/>
    </row>
    <row r="958" spans="1:35" ht="15">
      <c r="A958" s="63" t="s">
        <v>903</v>
      </c>
      <c r="B958" s="63" t="s">
        <v>202</v>
      </c>
      <c r="C958" s="64"/>
      <c r="D958" s="65"/>
      <c r="E958" s="66"/>
      <c r="F958" s="67"/>
      <c r="G958" s="64"/>
      <c r="H958" s="68"/>
      <c r="I958" s="69"/>
      <c r="J958" s="69"/>
      <c r="K958" s="34"/>
      <c r="L958" s="75">
        <v>958</v>
      </c>
      <c r="M958" s="75"/>
      <c r="N958" s="71"/>
      <c r="O958" s="77" t="s">
        <v>214</v>
      </c>
      <c r="P958" s="79">
        <v>43642.251608796294</v>
      </c>
      <c r="Q958" s="77" t="s">
        <v>1530</v>
      </c>
      <c r="R958" s="77"/>
      <c r="S958" s="77"/>
      <c r="T958" s="77" t="s">
        <v>1871</v>
      </c>
      <c r="U958" s="79">
        <v>43642.251608796294</v>
      </c>
      <c r="V958" s="80" t="s">
        <v>2690</v>
      </c>
      <c r="W958" s="77"/>
      <c r="X958" s="77"/>
      <c r="Y958" s="83" t="s">
        <v>3830</v>
      </c>
      <c r="Z958" s="122"/>
      <c r="AA958" s="48"/>
      <c r="AB958" s="49"/>
      <c r="AC958" s="48"/>
      <c r="AD958" s="49"/>
      <c r="AE958" s="48"/>
      <c r="AF958" s="49"/>
      <c r="AG958" s="48"/>
      <c r="AH958" s="49"/>
      <c r="AI958" s="48"/>
    </row>
    <row r="959" spans="1:35" ht="15">
      <c r="A959" s="63" t="s">
        <v>903</v>
      </c>
      <c r="B959" s="63" t="s">
        <v>202</v>
      </c>
      <c r="C959" s="64"/>
      <c r="D959" s="65"/>
      <c r="E959" s="66"/>
      <c r="F959" s="67"/>
      <c r="G959" s="64"/>
      <c r="H959" s="68"/>
      <c r="I959" s="69"/>
      <c r="J959" s="69"/>
      <c r="K959" s="34"/>
      <c r="L959" s="75">
        <v>959</v>
      </c>
      <c r="M959" s="75"/>
      <c r="N959" s="71"/>
      <c r="O959" s="77" t="s">
        <v>214</v>
      </c>
      <c r="P959" s="79">
        <v>43642.251608796294</v>
      </c>
      <c r="Q959" s="77" t="s">
        <v>1531</v>
      </c>
      <c r="R959" s="77"/>
      <c r="S959" s="77"/>
      <c r="T959" s="77"/>
      <c r="U959" s="79">
        <v>43642.251608796294</v>
      </c>
      <c r="V959" s="80" t="s">
        <v>2691</v>
      </c>
      <c r="W959" s="77"/>
      <c r="X959" s="77"/>
      <c r="Y959" s="83" t="s">
        <v>3831</v>
      </c>
      <c r="Z959" s="122"/>
      <c r="AA959" s="48"/>
      <c r="AB959" s="49"/>
      <c r="AC959" s="48"/>
      <c r="AD959" s="49"/>
      <c r="AE959" s="48"/>
      <c r="AF959" s="49"/>
      <c r="AG959" s="48"/>
      <c r="AH959" s="49"/>
      <c r="AI959" s="48"/>
    </row>
    <row r="960" spans="1:35" ht="15">
      <c r="A960" s="63" t="s">
        <v>904</v>
      </c>
      <c r="B960" s="63" t="s">
        <v>202</v>
      </c>
      <c r="C960" s="64"/>
      <c r="D960" s="65"/>
      <c r="E960" s="66"/>
      <c r="F960" s="67"/>
      <c r="G960" s="64"/>
      <c r="H960" s="68"/>
      <c r="I960" s="69"/>
      <c r="J960" s="69"/>
      <c r="K960" s="34"/>
      <c r="L960" s="75">
        <v>960</v>
      </c>
      <c r="M960" s="75"/>
      <c r="N960" s="71"/>
      <c r="O960" s="77" t="s">
        <v>214</v>
      </c>
      <c r="P960" s="79">
        <v>43640.21737268518</v>
      </c>
      <c r="Q960" s="77" t="s">
        <v>1532</v>
      </c>
      <c r="R960" s="77"/>
      <c r="S960" s="77"/>
      <c r="T960" s="77"/>
      <c r="U960" s="79">
        <v>43640.21737268518</v>
      </c>
      <c r="V960" s="80" t="s">
        <v>2692</v>
      </c>
      <c r="W960" s="77"/>
      <c r="X960" s="77"/>
      <c r="Y960" s="83" t="s">
        <v>3832</v>
      </c>
      <c r="Z960" s="122"/>
      <c r="AA960" s="48"/>
      <c r="AB960" s="49"/>
      <c r="AC960" s="48"/>
      <c r="AD960" s="49"/>
      <c r="AE960" s="48"/>
      <c r="AF960" s="49"/>
      <c r="AG960" s="48"/>
      <c r="AH960" s="49"/>
      <c r="AI960" s="48"/>
    </row>
    <row r="961" spans="1:35" ht="15">
      <c r="A961" s="63" t="s">
        <v>904</v>
      </c>
      <c r="B961" s="63" t="s">
        <v>202</v>
      </c>
      <c r="C961" s="64"/>
      <c r="D961" s="65"/>
      <c r="E961" s="66"/>
      <c r="F961" s="67"/>
      <c r="G961" s="64"/>
      <c r="H961" s="68"/>
      <c r="I961" s="69"/>
      <c r="J961" s="69"/>
      <c r="K961" s="34"/>
      <c r="L961" s="75">
        <v>961</v>
      </c>
      <c r="M961" s="75"/>
      <c r="N961" s="71"/>
      <c r="O961" s="77" t="s">
        <v>214</v>
      </c>
      <c r="P961" s="79">
        <v>43641.20637731482</v>
      </c>
      <c r="Q961" s="77" t="s">
        <v>1533</v>
      </c>
      <c r="R961" s="77"/>
      <c r="S961" s="77"/>
      <c r="T961" s="77"/>
      <c r="U961" s="79">
        <v>43641.20637731482</v>
      </c>
      <c r="V961" s="80" t="s">
        <v>2693</v>
      </c>
      <c r="W961" s="77"/>
      <c r="X961" s="77"/>
      <c r="Y961" s="83" t="s">
        <v>3833</v>
      </c>
      <c r="Z961" s="122"/>
      <c r="AA961" s="48"/>
      <c r="AB961" s="49"/>
      <c r="AC961" s="48"/>
      <c r="AD961" s="49"/>
      <c r="AE961" s="48"/>
      <c r="AF961" s="49"/>
      <c r="AG961" s="48"/>
      <c r="AH961" s="49"/>
      <c r="AI961" s="48"/>
    </row>
    <row r="962" spans="1:35" ht="15">
      <c r="A962" s="63" t="s">
        <v>904</v>
      </c>
      <c r="B962" s="63" t="s">
        <v>202</v>
      </c>
      <c r="C962" s="64"/>
      <c r="D962" s="65"/>
      <c r="E962" s="66"/>
      <c r="F962" s="67"/>
      <c r="G962" s="64"/>
      <c r="H962" s="68"/>
      <c r="I962" s="69"/>
      <c r="J962" s="69"/>
      <c r="K962" s="34"/>
      <c r="L962" s="75">
        <v>962</v>
      </c>
      <c r="M962" s="75"/>
      <c r="N962" s="71"/>
      <c r="O962" s="77" t="s">
        <v>214</v>
      </c>
      <c r="P962" s="79">
        <v>43642.25560185185</v>
      </c>
      <c r="Q962" s="77" t="s">
        <v>1534</v>
      </c>
      <c r="R962" s="77"/>
      <c r="S962" s="77"/>
      <c r="T962" s="77"/>
      <c r="U962" s="79">
        <v>43642.25560185185</v>
      </c>
      <c r="V962" s="80" t="s">
        <v>2694</v>
      </c>
      <c r="W962" s="77"/>
      <c r="X962" s="77"/>
      <c r="Y962" s="83" t="s">
        <v>3834</v>
      </c>
      <c r="Z962" s="122"/>
      <c r="AA962" s="48"/>
      <c r="AB962" s="49"/>
      <c r="AC962" s="48"/>
      <c r="AD962" s="49"/>
      <c r="AE962" s="48"/>
      <c r="AF962" s="49"/>
      <c r="AG962" s="48"/>
      <c r="AH962" s="49"/>
      <c r="AI962" s="48"/>
    </row>
    <row r="963" spans="1:35" ht="15">
      <c r="A963" s="63" t="s">
        <v>905</v>
      </c>
      <c r="B963" s="63" t="s">
        <v>202</v>
      </c>
      <c r="C963" s="64"/>
      <c r="D963" s="65"/>
      <c r="E963" s="66"/>
      <c r="F963" s="67"/>
      <c r="G963" s="64"/>
      <c r="H963" s="68"/>
      <c r="I963" s="69"/>
      <c r="J963" s="69"/>
      <c r="K963" s="34"/>
      <c r="L963" s="75">
        <v>963</v>
      </c>
      <c r="M963" s="75"/>
      <c r="N963" s="71"/>
      <c r="O963" s="77" t="s">
        <v>214</v>
      </c>
      <c r="P963" s="79">
        <v>43633.29935185185</v>
      </c>
      <c r="Q963" s="77" t="s">
        <v>1535</v>
      </c>
      <c r="R963" s="77"/>
      <c r="S963" s="77"/>
      <c r="T963" s="77"/>
      <c r="U963" s="79">
        <v>43633.29935185185</v>
      </c>
      <c r="V963" s="80" t="s">
        <v>2695</v>
      </c>
      <c r="W963" s="77"/>
      <c r="X963" s="77"/>
      <c r="Y963" s="83" t="s">
        <v>3835</v>
      </c>
      <c r="Z963" s="122"/>
      <c r="AA963" s="48"/>
      <c r="AB963" s="49"/>
      <c r="AC963" s="48"/>
      <c r="AD963" s="49"/>
      <c r="AE963" s="48"/>
      <c r="AF963" s="49"/>
      <c r="AG963" s="48"/>
      <c r="AH963" s="49"/>
      <c r="AI963" s="48"/>
    </row>
    <row r="964" spans="1:35" ht="15">
      <c r="A964" s="63" t="s">
        <v>905</v>
      </c>
      <c r="B964" s="63" t="s">
        <v>202</v>
      </c>
      <c r="C964" s="64"/>
      <c r="D964" s="65"/>
      <c r="E964" s="66"/>
      <c r="F964" s="67"/>
      <c r="G964" s="64"/>
      <c r="H964" s="68"/>
      <c r="I964" s="69"/>
      <c r="J964" s="69"/>
      <c r="K964" s="34"/>
      <c r="L964" s="75">
        <v>964</v>
      </c>
      <c r="M964" s="75"/>
      <c r="N964" s="71"/>
      <c r="O964" s="77" t="s">
        <v>214</v>
      </c>
      <c r="P964" s="79">
        <v>43634.30806712963</v>
      </c>
      <c r="Q964" s="77" t="s">
        <v>1535</v>
      </c>
      <c r="R964" s="77"/>
      <c r="S964" s="77"/>
      <c r="T964" s="77"/>
      <c r="U964" s="79">
        <v>43634.30806712963</v>
      </c>
      <c r="V964" s="80" t="s">
        <v>2696</v>
      </c>
      <c r="W964" s="77"/>
      <c r="X964" s="77"/>
      <c r="Y964" s="83" t="s">
        <v>3836</v>
      </c>
      <c r="Z964" s="122"/>
      <c r="AA964" s="48"/>
      <c r="AB964" s="49"/>
      <c r="AC964" s="48"/>
      <c r="AD964" s="49"/>
      <c r="AE964" s="48"/>
      <c r="AF964" s="49"/>
      <c r="AG964" s="48"/>
      <c r="AH964" s="49"/>
      <c r="AI964" s="48"/>
    </row>
    <row r="965" spans="1:35" ht="15">
      <c r="A965" s="63" t="s">
        <v>905</v>
      </c>
      <c r="B965" s="63" t="s">
        <v>202</v>
      </c>
      <c r="C965" s="64"/>
      <c r="D965" s="65"/>
      <c r="E965" s="66"/>
      <c r="F965" s="67"/>
      <c r="G965" s="64"/>
      <c r="H965" s="68"/>
      <c r="I965" s="69"/>
      <c r="J965" s="69"/>
      <c r="K965" s="34"/>
      <c r="L965" s="75">
        <v>965</v>
      </c>
      <c r="M965" s="75"/>
      <c r="N965" s="71"/>
      <c r="O965" s="77" t="s">
        <v>214</v>
      </c>
      <c r="P965" s="79">
        <v>43634.30806712963</v>
      </c>
      <c r="Q965" s="77" t="s">
        <v>1017</v>
      </c>
      <c r="R965" s="77"/>
      <c r="S965" s="77"/>
      <c r="T965" s="77"/>
      <c r="U965" s="79">
        <v>43634.30806712963</v>
      </c>
      <c r="V965" s="80" t="s">
        <v>2697</v>
      </c>
      <c r="W965" s="77"/>
      <c r="X965" s="77"/>
      <c r="Y965" s="83" t="s">
        <v>3837</v>
      </c>
      <c r="Z965" s="122"/>
      <c r="AA965" s="48"/>
      <c r="AB965" s="49"/>
      <c r="AC965" s="48"/>
      <c r="AD965" s="49"/>
      <c r="AE965" s="48"/>
      <c r="AF965" s="49"/>
      <c r="AG965" s="48"/>
      <c r="AH965" s="49"/>
      <c r="AI965" s="48"/>
    </row>
    <row r="966" spans="1:35" ht="15">
      <c r="A966" s="63" t="s">
        <v>905</v>
      </c>
      <c r="B966" s="63" t="s">
        <v>202</v>
      </c>
      <c r="C966" s="64"/>
      <c r="D966" s="65"/>
      <c r="E966" s="66"/>
      <c r="F966" s="67"/>
      <c r="G966" s="64"/>
      <c r="H966" s="68"/>
      <c r="I966" s="69"/>
      <c r="J966" s="69"/>
      <c r="K966" s="34"/>
      <c r="L966" s="75">
        <v>966</v>
      </c>
      <c r="M966" s="75"/>
      <c r="N966" s="71"/>
      <c r="O966" s="77" t="s">
        <v>214</v>
      </c>
      <c r="P966" s="79">
        <v>43635.300787037035</v>
      </c>
      <c r="Q966" s="77" t="s">
        <v>1535</v>
      </c>
      <c r="R966" s="77"/>
      <c r="S966" s="77"/>
      <c r="T966" s="77"/>
      <c r="U966" s="79">
        <v>43635.300787037035</v>
      </c>
      <c r="V966" s="80" t="s">
        <v>2698</v>
      </c>
      <c r="W966" s="77"/>
      <c r="X966" s="77"/>
      <c r="Y966" s="83" t="s">
        <v>3838</v>
      </c>
      <c r="Z966" s="122"/>
      <c r="AA966" s="48"/>
      <c r="AB966" s="49"/>
      <c r="AC966" s="48"/>
      <c r="AD966" s="49"/>
      <c r="AE966" s="48"/>
      <c r="AF966" s="49"/>
      <c r="AG966" s="48"/>
      <c r="AH966" s="49"/>
      <c r="AI966" s="48"/>
    </row>
    <row r="967" spans="1:35" ht="15">
      <c r="A967" s="63" t="s">
        <v>905</v>
      </c>
      <c r="B967" s="63" t="s">
        <v>202</v>
      </c>
      <c r="C967" s="64"/>
      <c r="D967" s="65"/>
      <c r="E967" s="66"/>
      <c r="F967" s="67"/>
      <c r="G967" s="64"/>
      <c r="H967" s="68"/>
      <c r="I967" s="69"/>
      <c r="J967" s="69"/>
      <c r="K967" s="34"/>
      <c r="L967" s="75">
        <v>967</v>
      </c>
      <c r="M967" s="75"/>
      <c r="N967" s="71"/>
      <c r="O967" s="77" t="s">
        <v>214</v>
      </c>
      <c r="P967" s="79">
        <v>43636.22893518519</v>
      </c>
      <c r="Q967" s="77" t="s">
        <v>1535</v>
      </c>
      <c r="R967" s="77"/>
      <c r="S967" s="77"/>
      <c r="T967" s="77"/>
      <c r="U967" s="79">
        <v>43636.22893518519</v>
      </c>
      <c r="V967" s="80" t="s">
        <v>2699</v>
      </c>
      <c r="W967" s="77"/>
      <c r="X967" s="77"/>
      <c r="Y967" s="83" t="s">
        <v>3839</v>
      </c>
      <c r="Z967" s="122"/>
      <c r="AA967" s="48"/>
      <c r="AB967" s="49"/>
      <c r="AC967" s="48"/>
      <c r="AD967" s="49"/>
      <c r="AE967" s="48"/>
      <c r="AF967" s="49"/>
      <c r="AG967" s="48"/>
      <c r="AH967" s="49"/>
      <c r="AI967" s="48"/>
    </row>
    <row r="968" spans="1:35" ht="15">
      <c r="A968" s="63" t="s">
        <v>905</v>
      </c>
      <c r="B968" s="63" t="s">
        <v>202</v>
      </c>
      <c r="C968" s="64"/>
      <c r="D968" s="65"/>
      <c r="E968" s="66"/>
      <c r="F968" s="67"/>
      <c r="G968" s="64"/>
      <c r="H968" s="68"/>
      <c r="I968" s="69"/>
      <c r="J968" s="69"/>
      <c r="K968" s="34"/>
      <c r="L968" s="75">
        <v>968</v>
      </c>
      <c r="M968" s="75"/>
      <c r="N968" s="71"/>
      <c r="O968" s="77" t="s">
        <v>214</v>
      </c>
      <c r="P968" s="79">
        <v>43637.2765162037</v>
      </c>
      <c r="Q968" s="77" t="s">
        <v>1535</v>
      </c>
      <c r="R968" s="77"/>
      <c r="S968" s="77"/>
      <c r="T968" s="77"/>
      <c r="U968" s="79">
        <v>43637.2765162037</v>
      </c>
      <c r="V968" s="80" t="s">
        <v>2700</v>
      </c>
      <c r="W968" s="77"/>
      <c r="X968" s="77"/>
      <c r="Y968" s="83" t="s">
        <v>3840</v>
      </c>
      <c r="Z968" s="122"/>
      <c r="AA968" s="48"/>
      <c r="AB968" s="49"/>
      <c r="AC968" s="48"/>
      <c r="AD968" s="49"/>
      <c r="AE968" s="48"/>
      <c r="AF968" s="49"/>
      <c r="AG968" s="48"/>
      <c r="AH968" s="49"/>
      <c r="AI968" s="48"/>
    </row>
    <row r="969" spans="1:35" ht="15">
      <c r="A969" s="63" t="s">
        <v>905</v>
      </c>
      <c r="B969" s="63" t="s">
        <v>202</v>
      </c>
      <c r="C969" s="64"/>
      <c r="D969" s="65"/>
      <c r="E969" s="66"/>
      <c r="F969" s="67"/>
      <c r="G969" s="64"/>
      <c r="H969" s="68"/>
      <c r="I969" s="69"/>
      <c r="J969" s="69"/>
      <c r="K969" s="34"/>
      <c r="L969" s="75">
        <v>969</v>
      </c>
      <c r="M969" s="75"/>
      <c r="N969" s="71"/>
      <c r="O969" s="77" t="s">
        <v>214</v>
      </c>
      <c r="P969" s="79">
        <v>43638.29462962963</v>
      </c>
      <c r="Q969" s="77" t="s">
        <v>1535</v>
      </c>
      <c r="R969" s="77"/>
      <c r="S969" s="77"/>
      <c r="T969" s="77"/>
      <c r="U969" s="79">
        <v>43638.29462962963</v>
      </c>
      <c r="V969" s="80" t="s">
        <v>2701</v>
      </c>
      <c r="W969" s="77"/>
      <c r="X969" s="77"/>
      <c r="Y969" s="83" t="s">
        <v>3841</v>
      </c>
      <c r="Z969" s="122"/>
      <c r="AA969" s="48"/>
      <c r="AB969" s="49"/>
      <c r="AC969" s="48"/>
      <c r="AD969" s="49"/>
      <c r="AE969" s="48"/>
      <c r="AF969" s="49"/>
      <c r="AG969" s="48"/>
      <c r="AH969" s="49"/>
      <c r="AI969" s="48"/>
    </row>
    <row r="970" spans="1:35" ht="15">
      <c r="A970" s="63" t="s">
        <v>905</v>
      </c>
      <c r="B970" s="63" t="s">
        <v>202</v>
      </c>
      <c r="C970" s="64"/>
      <c r="D970" s="65"/>
      <c r="E970" s="66"/>
      <c r="F970" s="67"/>
      <c r="G970" s="64"/>
      <c r="H970" s="68"/>
      <c r="I970" s="69"/>
      <c r="J970" s="69"/>
      <c r="K970" s="34"/>
      <c r="L970" s="75">
        <v>970</v>
      </c>
      <c r="M970" s="75"/>
      <c r="N970" s="71"/>
      <c r="O970" s="77" t="s">
        <v>214</v>
      </c>
      <c r="P970" s="79">
        <v>43640.2959837963</v>
      </c>
      <c r="Q970" s="77" t="s">
        <v>1535</v>
      </c>
      <c r="R970" s="77"/>
      <c r="S970" s="77"/>
      <c r="T970" s="77"/>
      <c r="U970" s="79">
        <v>43640.2959837963</v>
      </c>
      <c r="V970" s="80" t="s">
        <v>2702</v>
      </c>
      <c r="W970" s="77"/>
      <c r="X970" s="77"/>
      <c r="Y970" s="83" t="s">
        <v>3842</v>
      </c>
      <c r="Z970" s="122"/>
      <c r="AA970" s="48"/>
      <c r="AB970" s="49"/>
      <c r="AC970" s="48"/>
      <c r="AD970" s="49"/>
      <c r="AE970" s="48"/>
      <c r="AF970" s="49"/>
      <c r="AG970" s="48"/>
      <c r="AH970" s="49"/>
      <c r="AI970" s="48"/>
    </row>
    <row r="971" spans="1:35" ht="15">
      <c r="A971" s="63" t="s">
        <v>905</v>
      </c>
      <c r="B971" s="63" t="s">
        <v>202</v>
      </c>
      <c r="C971" s="64"/>
      <c r="D971" s="65"/>
      <c r="E971" s="66"/>
      <c r="F971" s="67"/>
      <c r="G971" s="64"/>
      <c r="H971" s="68"/>
      <c r="I971" s="69"/>
      <c r="J971" s="69"/>
      <c r="K971" s="34"/>
      <c r="L971" s="75">
        <v>971</v>
      </c>
      <c r="M971" s="75"/>
      <c r="N971" s="71"/>
      <c r="O971" s="77" t="s">
        <v>214</v>
      </c>
      <c r="P971" s="79">
        <v>43641.28269675926</v>
      </c>
      <c r="Q971" s="77" t="s">
        <v>1535</v>
      </c>
      <c r="R971" s="77"/>
      <c r="S971" s="77"/>
      <c r="T971" s="77"/>
      <c r="U971" s="79">
        <v>43641.28269675926</v>
      </c>
      <c r="V971" s="80" t="s">
        <v>2703</v>
      </c>
      <c r="W971" s="77"/>
      <c r="X971" s="77"/>
      <c r="Y971" s="83" t="s">
        <v>3843</v>
      </c>
      <c r="Z971" s="122"/>
      <c r="AA971" s="48"/>
      <c r="AB971" s="49"/>
      <c r="AC971" s="48"/>
      <c r="AD971" s="49"/>
      <c r="AE971" s="48"/>
      <c r="AF971" s="49"/>
      <c r="AG971" s="48"/>
      <c r="AH971" s="49"/>
      <c r="AI971" s="48"/>
    </row>
    <row r="972" spans="1:35" ht="15">
      <c r="A972" s="63" t="s">
        <v>905</v>
      </c>
      <c r="B972" s="63" t="s">
        <v>202</v>
      </c>
      <c r="C972" s="64"/>
      <c r="D972" s="65"/>
      <c r="E972" s="66"/>
      <c r="F972" s="67"/>
      <c r="G972" s="64"/>
      <c r="H972" s="68"/>
      <c r="I972" s="69"/>
      <c r="J972" s="69"/>
      <c r="K972" s="34"/>
      <c r="L972" s="75">
        <v>972</v>
      </c>
      <c r="M972" s="75"/>
      <c r="N972" s="71"/>
      <c r="O972" s="77" t="s">
        <v>214</v>
      </c>
      <c r="P972" s="79">
        <v>43642.26369212963</v>
      </c>
      <c r="Q972" s="77" t="s">
        <v>1535</v>
      </c>
      <c r="R972" s="77"/>
      <c r="S972" s="77"/>
      <c r="T972" s="77"/>
      <c r="U972" s="79">
        <v>43642.26369212963</v>
      </c>
      <c r="V972" s="80" t="s">
        <v>2704</v>
      </c>
      <c r="W972" s="77"/>
      <c r="X972" s="77"/>
      <c r="Y972" s="83" t="s">
        <v>3844</v>
      </c>
      <c r="Z972" s="122"/>
      <c r="AA972" s="48"/>
      <c r="AB972" s="49"/>
      <c r="AC972" s="48"/>
      <c r="AD972" s="49"/>
      <c r="AE972" s="48"/>
      <c r="AF972" s="49"/>
      <c r="AG972" s="48"/>
      <c r="AH972" s="49"/>
      <c r="AI972" s="48"/>
    </row>
    <row r="973" spans="1:35" ht="15">
      <c r="A973" s="63" t="s">
        <v>906</v>
      </c>
      <c r="B973" s="63" t="s">
        <v>202</v>
      </c>
      <c r="C973" s="64"/>
      <c r="D973" s="65"/>
      <c r="E973" s="66"/>
      <c r="F973" s="67"/>
      <c r="G973" s="64"/>
      <c r="H973" s="68"/>
      <c r="I973" s="69"/>
      <c r="J973" s="69"/>
      <c r="K973" s="34"/>
      <c r="L973" s="75">
        <v>973</v>
      </c>
      <c r="M973" s="75"/>
      <c r="N973" s="71"/>
      <c r="O973" s="77" t="s">
        <v>214</v>
      </c>
      <c r="P973" s="79">
        <v>43636.19253472222</v>
      </c>
      <c r="Q973" s="77" t="s">
        <v>996</v>
      </c>
      <c r="R973" s="77"/>
      <c r="S973" s="77"/>
      <c r="T973" s="77"/>
      <c r="U973" s="79">
        <v>43636.19253472222</v>
      </c>
      <c r="V973" s="80" t="s">
        <v>2705</v>
      </c>
      <c r="W973" s="77"/>
      <c r="X973" s="77"/>
      <c r="Y973" s="83" t="s">
        <v>3845</v>
      </c>
      <c r="Z973" s="122"/>
      <c r="AA973" s="48"/>
      <c r="AB973" s="49"/>
      <c r="AC973" s="48"/>
      <c r="AD973" s="49"/>
      <c r="AE973" s="48"/>
      <c r="AF973" s="49"/>
      <c r="AG973" s="48"/>
      <c r="AH973" s="49"/>
      <c r="AI973" s="48"/>
    </row>
    <row r="974" spans="1:35" ht="15">
      <c r="A974" s="63" t="s">
        <v>906</v>
      </c>
      <c r="B974" s="63" t="s">
        <v>202</v>
      </c>
      <c r="C974" s="64"/>
      <c r="D974" s="65"/>
      <c r="E974" s="66"/>
      <c r="F974" s="67"/>
      <c r="G974" s="64"/>
      <c r="H974" s="68"/>
      <c r="I974" s="69"/>
      <c r="J974" s="69"/>
      <c r="K974" s="34"/>
      <c r="L974" s="75">
        <v>974</v>
      </c>
      <c r="M974" s="75"/>
      <c r="N974" s="71"/>
      <c r="O974" s="77" t="s">
        <v>214</v>
      </c>
      <c r="P974" s="79">
        <v>43638.265127314815</v>
      </c>
      <c r="Q974" s="77" t="s">
        <v>1536</v>
      </c>
      <c r="R974" s="77"/>
      <c r="S974" s="77"/>
      <c r="T974" s="77"/>
      <c r="U974" s="79">
        <v>43638.265127314815</v>
      </c>
      <c r="V974" s="80" t="s">
        <v>2706</v>
      </c>
      <c r="W974" s="77"/>
      <c r="X974" s="77"/>
      <c r="Y974" s="83" t="s">
        <v>3846</v>
      </c>
      <c r="Z974" s="122"/>
      <c r="AA974" s="48"/>
      <c r="AB974" s="49"/>
      <c r="AC974" s="48"/>
      <c r="AD974" s="49"/>
      <c r="AE974" s="48"/>
      <c r="AF974" s="49"/>
      <c r="AG974" s="48"/>
      <c r="AH974" s="49"/>
      <c r="AI974" s="48"/>
    </row>
    <row r="975" spans="1:35" ht="15">
      <c r="A975" s="63" t="s">
        <v>906</v>
      </c>
      <c r="B975" s="63" t="s">
        <v>202</v>
      </c>
      <c r="C975" s="64"/>
      <c r="D975" s="65"/>
      <c r="E975" s="66"/>
      <c r="F975" s="67"/>
      <c r="G975" s="64"/>
      <c r="H975" s="68"/>
      <c r="I975" s="69"/>
      <c r="J975" s="69"/>
      <c r="K975" s="34"/>
      <c r="L975" s="75">
        <v>975</v>
      </c>
      <c r="M975" s="75"/>
      <c r="N975" s="71"/>
      <c r="O975" s="77" t="s">
        <v>214</v>
      </c>
      <c r="P975" s="79">
        <v>43639.19871527778</v>
      </c>
      <c r="Q975" s="77" t="s">
        <v>996</v>
      </c>
      <c r="R975" s="77"/>
      <c r="S975" s="77"/>
      <c r="T975" s="77"/>
      <c r="U975" s="79">
        <v>43639.19871527778</v>
      </c>
      <c r="V975" s="80" t="s">
        <v>2707</v>
      </c>
      <c r="W975" s="77"/>
      <c r="X975" s="77"/>
      <c r="Y975" s="83" t="s">
        <v>3847</v>
      </c>
      <c r="Z975" s="122"/>
      <c r="AA975" s="48"/>
      <c r="AB975" s="49"/>
      <c r="AC975" s="48"/>
      <c r="AD975" s="49"/>
      <c r="AE975" s="48"/>
      <c r="AF975" s="49"/>
      <c r="AG975" s="48"/>
      <c r="AH975" s="49"/>
      <c r="AI975" s="48"/>
    </row>
    <row r="976" spans="1:35" ht="15">
      <c r="A976" s="63" t="s">
        <v>906</v>
      </c>
      <c r="B976" s="63" t="s">
        <v>202</v>
      </c>
      <c r="C976" s="64"/>
      <c r="D976" s="65"/>
      <c r="E976" s="66"/>
      <c r="F976" s="67"/>
      <c r="G976" s="64"/>
      <c r="H976" s="68"/>
      <c r="I976" s="69"/>
      <c r="J976" s="69"/>
      <c r="K976" s="34"/>
      <c r="L976" s="75">
        <v>976</v>
      </c>
      <c r="M976" s="75"/>
      <c r="N976" s="71"/>
      <c r="O976" s="77" t="s">
        <v>214</v>
      </c>
      <c r="P976" s="79">
        <v>43641.177395833336</v>
      </c>
      <c r="Q976" s="77" t="s">
        <v>996</v>
      </c>
      <c r="R976" s="77"/>
      <c r="S976" s="77"/>
      <c r="T976" s="77"/>
      <c r="U976" s="79">
        <v>43641.177395833336</v>
      </c>
      <c r="V976" s="80" t="s">
        <v>2708</v>
      </c>
      <c r="W976" s="77"/>
      <c r="X976" s="77"/>
      <c r="Y976" s="83" t="s">
        <v>3848</v>
      </c>
      <c r="Z976" s="122"/>
      <c r="AA976" s="48"/>
      <c r="AB976" s="49"/>
      <c r="AC976" s="48"/>
      <c r="AD976" s="49"/>
      <c r="AE976" s="48"/>
      <c r="AF976" s="49"/>
      <c r="AG976" s="48"/>
      <c r="AH976" s="49"/>
      <c r="AI976" s="48"/>
    </row>
    <row r="977" spans="1:35" ht="15">
      <c r="A977" s="63" t="s">
        <v>906</v>
      </c>
      <c r="B977" s="63" t="s">
        <v>202</v>
      </c>
      <c r="C977" s="64"/>
      <c r="D977" s="65"/>
      <c r="E977" s="66"/>
      <c r="F977" s="67"/>
      <c r="G977" s="64"/>
      <c r="H977" s="68"/>
      <c r="I977" s="69"/>
      <c r="J977" s="69"/>
      <c r="K977" s="34"/>
      <c r="L977" s="75">
        <v>977</v>
      </c>
      <c r="M977" s="75"/>
      <c r="N977" s="71"/>
      <c r="O977" s="77" t="s">
        <v>214</v>
      </c>
      <c r="P977" s="79">
        <v>43642.287094907406</v>
      </c>
      <c r="Q977" s="77" t="s">
        <v>996</v>
      </c>
      <c r="R977" s="77"/>
      <c r="S977" s="77"/>
      <c r="T977" s="77"/>
      <c r="U977" s="79">
        <v>43642.287094907406</v>
      </c>
      <c r="V977" s="80" t="s">
        <v>2709</v>
      </c>
      <c r="W977" s="77"/>
      <c r="X977" s="77"/>
      <c r="Y977" s="83" t="s">
        <v>3849</v>
      </c>
      <c r="Z977" s="122"/>
      <c r="AA977" s="48"/>
      <c r="AB977" s="49"/>
      <c r="AC977" s="48"/>
      <c r="AD977" s="49"/>
      <c r="AE977" s="48"/>
      <c r="AF977" s="49"/>
      <c r="AG977" s="48"/>
      <c r="AH977" s="49"/>
      <c r="AI977" s="48"/>
    </row>
    <row r="978" spans="1:35" ht="15">
      <c r="A978" s="63" t="s">
        <v>907</v>
      </c>
      <c r="B978" s="63" t="s">
        <v>202</v>
      </c>
      <c r="C978" s="64"/>
      <c r="D978" s="65"/>
      <c r="E978" s="66"/>
      <c r="F978" s="67"/>
      <c r="G978" s="64"/>
      <c r="H978" s="68"/>
      <c r="I978" s="69"/>
      <c r="J978" s="69"/>
      <c r="K978" s="34"/>
      <c r="L978" s="75">
        <v>978</v>
      </c>
      <c r="M978" s="75"/>
      <c r="N978" s="71"/>
      <c r="O978" s="77" t="s">
        <v>214</v>
      </c>
      <c r="P978" s="79">
        <v>43633.330462962964</v>
      </c>
      <c r="Q978" s="77" t="s">
        <v>1253</v>
      </c>
      <c r="R978" s="77"/>
      <c r="S978" s="77"/>
      <c r="T978" s="77"/>
      <c r="U978" s="79">
        <v>43633.330462962964</v>
      </c>
      <c r="V978" s="80" t="s">
        <v>2710</v>
      </c>
      <c r="W978" s="77"/>
      <c r="X978" s="77"/>
      <c r="Y978" s="83" t="s">
        <v>3850</v>
      </c>
      <c r="Z978" s="122"/>
      <c r="AA978" s="48"/>
      <c r="AB978" s="49"/>
      <c r="AC978" s="48"/>
      <c r="AD978" s="49"/>
      <c r="AE978" s="48"/>
      <c r="AF978" s="49"/>
      <c r="AG978" s="48"/>
      <c r="AH978" s="49"/>
      <c r="AI978" s="48"/>
    </row>
    <row r="979" spans="1:35" ht="15">
      <c r="A979" s="63" t="s">
        <v>907</v>
      </c>
      <c r="B979" s="63" t="s">
        <v>202</v>
      </c>
      <c r="C979" s="64"/>
      <c r="D979" s="65"/>
      <c r="E979" s="66"/>
      <c r="F979" s="67"/>
      <c r="G979" s="64"/>
      <c r="H979" s="68"/>
      <c r="I979" s="69"/>
      <c r="J979" s="69"/>
      <c r="K979" s="34"/>
      <c r="L979" s="75">
        <v>979</v>
      </c>
      <c r="M979" s="75"/>
      <c r="N979" s="71"/>
      <c r="O979" s="77" t="s">
        <v>214</v>
      </c>
      <c r="P979" s="79">
        <v>43634.32201388889</v>
      </c>
      <c r="Q979" s="77" t="s">
        <v>1253</v>
      </c>
      <c r="R979" s="77"/>
      <c r="S979" s="77"/>
      <c r="T979" s="77"/>
      <c r="U979" s="79">
        <v>43634.32201388889</v>
      </c>
      <c r="V979" s="80" t="s">
        <v>2711</v>
      </c>
      <c r="W979" s="77"/>
      <c r="X979" s="77"/>
      <c r="Y979" s="83" t="s">
        <v>3851</v>
      </c>
      <c r="Z979" s="122"/>
      <c r="AA979" s="48"/>
      <c r="AB979" s="49"/>
      <c r="AC979" s="48"/>
      <c r="AD979" s="49"/>
      <c r="AE979" s="48"/>
      <c r="AF979" s="49"/>
      <c r="AG979" s="48"/>
      <c r="AH979" s="49"/>
      <c r="AI979" s="48"/>
    </row>
    <row r="980" spans="1:35" ht="15">
      <c r="A980" s="63" t="s">
        <v>907</v>
      </c>
      <c r="B980" s="63" t="s">
        <v>202</v>
      </c>
      <c r="C980" s="64"/>
      <c r="D980" s="65"/>
      <c r="E980" s="66"/>
      <c r="F980" s="67"/>
      <c r="G980" s="64"/>
      <c r="H980" s="68"/>
      <c r="I980" s="69"/>
      <c r="J980" s="69"/>
      <c r="K980" s="34"/>
      <c r="L980" s="75">
        <v>980</v>
      </c>
      <c r="M980" s="75"/>
      <c r="N980" s="71"/>
      <c r="O980" s="77" t="s">
        <v>214</v>
      </c>
      <c r="P980" s="79">
        <v>43635.312789351854</v>
      </c>
      <c r="Q980" s="77" t="s">
        <v>1253</v>
      </c>
      <c r="R980" s="77"/>
      <c r="S980" s="77"/>
      <c r="T980" s="77"/>
      <c r="U980" s="79">
        <v>43635.312789351854</v>
      </c>
      <c r="V980" s="80" t="s">
        <v>2712</v>
      </c>
      <c r="W980" s="77"/>
      <c r="X980" s="77"/>
      <c r="Y980" s="83" t="s">
        <v>3852</v>
      </c>
      <c r="Z980" s="122"/>
      <c r="AA980" s="48"/>
      <c r="AB980" s="49"/>
      <c r="AC980" s="48"/>
      <c r="AD980" s="49"/>
      <c r="AE980" s="48"/>
      <c r="AF980" s="49"/>
      <c r="AG980" s="48"/>
      <c r="AH980" s="49"/>
      <c r="AI980" s="48"/>
    </row>
    <row r="981" spans="1:35" ht="15">
      <c r="A981" s="63" t="s">
        <v>907</v>
      </c>
      <c r="B981" s="63" t="s">
        <v>202</v>
      </c>
      <c r="C981" s="64"/>
      <c r="D981" s="65"/>
      <c r="E981" s="66"/>
      <c r="F981" s="67"/>
      <c r="G981" s="64"/>
      <c r="H981" s="68"/>
      <c r="I981" s="69"/>
      <c r="J981" s="69"/>
      <c r="K981" s="34"/>
      <c r="L981" s="75">
        <v>981</v>
      </c>
      <c r="M981" s="75"/>
      <c r="N981" s="71"/>
      <c r="O981" s="77" t="s">
        <v>214</v>
      </c>
      <c r="P981" s="79">
        <v>43636.34138888889</v>
      </c>
      <c r="Q981" s="77" t="s">
        <v>1253</v>
      </c>
      <c r="R981" s="77"/>
      <c r="S981" s="77"/>
      <c r="T981" s="77"/>
      <c r="U981" s="79">
        <v>43636.34138888889</v>
      </c>
      <c r="V981" s="80" t="s">
        <v>2713</v>
      </c>
      <c r="W981" s="77"/>
      <c r="X981" s="77"/>
      <c r="Y981" s="83" t="s">
        <v>3853</v>
      </c>
      <c r="Z981" s="122"/>
      <c r="AA981" s="48"/>
      <c r="AB981" s="49"/>
      <c r="AC981" s="48"/>
      <c r="AD981" s="49"/>
      <c r="AE981" s="48"/>
      <c r="AF981" s="49"/>
      <c r="AG981" s="48"/>
      <c r="AH981" s="49"/>
      <c r="AI981" s="48"/>
    </row>
    <row r="982" spans="1:35" ht="15">
      <c r="A982" s="63" t="s">
        <v>907</v>
      </c>
      <c r="B982" s="63" t="s">
        <v>202</v>
      </c>
      <c r="C982" s="64"/>
      <c r="D982" s="65"/>
      <c r="E982" s="66"/>
      <c r="F982" s="67"/>
      <c r="G982" s="64"/>
      <c r="H982" s="68"/>
      <c r="I982" s="69"/>
      <c r="J982" s="69"/>
      <c r="K982" s="34"/>
      <c r="L982" s="75">
        <v>982</v>
      </c>
      <c r="M982" s="75"/>
      <c r="N982" s="71"/>
      <c r="O982" s="77" t="s">
        <v>214</v>
      </c>
      <c r="P982" s="79">
        <v>43637.298946759256</v>
      </c>
      <c r="Q982" s="77" t="s">
        <v>1253</v>
      </c>
      <c r="R982" s="77"/>
      <c r="S982" s="77"/>
      <c r="T982" s="77"/>
      <c r="U982" s="79">
        <v>43637.298946759256</v>
      </c>
      <c r="V982" s="80" t="s">
        <v>2714</v>
      </c>
      <c r="W982" s="77"/>
      <c r="X982" s="77"/>
      <c r="Y982" s="83" t="s">
        <v>3854</v>
      </c>
      <c r="Z982" s="122"/>
      <c r="AA982" s="48"/>
      <c r="AB982" s="49"/>
      <c r="AC982" s="48"/>
      <c r="AD982" s="49"/>
      <c r="AE982" s="48"/>
      <c r="AF982" s="49"/>
      <c r="AG982" s="48"/>
      <c r="AH982" s="49"/>
      <c r="AI982" s="48"/>
    </row>
    <row r="983" spans="1:35" ht="15">
      <c r="A983" s="63" t="s">
        <v>907</v>
      </c>
      <c r="B983" s="63" t="s">
        <v>202</v>
      </c>
      <c r="C983" s="64"/>
      <c r="D983" s="65"/>
      <c r="E983" s="66"/>
      <c r="F983" s="67"/>
      <c r="G983" s="64"/>
      <c r="H983" s="68"/>
      <c r="I983" s="69"/>
      <c r="J983" s="69"/>
      <c r="K983" s="34"/>
      <c r="L983" s="75">
        <v>983</v>
      </c>
      <c r="M983" s="75"/>
      <c r="N983" s="71"/>
      <c r="O983" s="77" t="s">
        <v>214</v>
      </c>
      <c r="P983" s="79">
        <v>43638.98296296296</v>
      </c>
      <c r="Q983" s="77" t="s">
        <v>1253</v>
      </c>
      <c r="R983" s="77"/>
      <c r="S983" s="77"/>
      <c r="T983" s="77"/>
      <c r="U983" s="79">
        <v>43638.98296296296</v>
      </c>
      <c r="V983" s="80" t="s">
        <v>2715</v>
      </c>
      <c r="W983" s="77"/>
      <c r="X983" s="77"/>
      <c r="Y983" s="83" t="s">
        <v>3855</v>
      </c>
      <c r="Z983" s="122"/>
      <c r="AA983" s="48"/>
      <c r="AB983" s="49"/>
      <c r="AC983" s="48"/>
      <c r="AD983" s="49"/>
      <c r="AE983" s="48"/>
      <c r="AF983" s="49"/>
      <c r="AG983" s="48"/>
      <c r="AH983" s="49"/>
      <c r="AI983" s="48"/>
    </row>
    <row r="984" spans="1:35" ht="15">
      <c r="A984" s="63" t="s">
        <v>907</v>
      </c>
      <c r="B984" s="63" t="s">
        <v>202</v>
      </c>
      <c r="C984" s="64"/>
      <c r="D984" s="65"/>
      <c r="E984" s="66"/>
      <c r="F984" s="67"/>
      <c r="G984" s="64"/>
      <c r="H984" s="68"/>
      <c r="I984" s="69"/>
      <c r="J984" s="69"/>
      <c r="K984" s="34"/>
      <c r="L984" s="75">
        <v>984</v>
      </c>
      <c r="M984" s="75"/>
      <c r="N984" s="71"/>
      <c r="O984" s="77" t="s">
        <v>214</v>
      </c>
      <c r="P984" s="79">
        <v>43640.32670138889</v>
      </c>
      <c r="Q984" s="77" t="s">
        <v>1253</v>
      </c>
      <c r="R984" s="77"/>
      <c r="S984" s="77"/>
      <c r="T984" s="77"/>
      <c r="U984" s="79">
        <v>43640.32670138889</v>
      </c>
      <c r="V984" s="80" t="s">
        <v>2716</v>
      </c>
      <c r="W984" s="77"/>
      <c r="X984" s="77"/>
      <c r="Y984" s="83" t="s">
        <v>3856</v>
      </c>
      <c r="Z984" s="122"/>
      <c r="AA984" s="48"/>
      <c r="AB984" s="49"/>
      <c r="AC984" s="48"/>
      <c r="AD984" s="49"/>
      <c r="AE984" s="48"/>
      <c r="AF984" s="49"/>
      <c r="AG984" s="48"/>
      <c r="AH984" s="49"/>
      <c r="AI984" s="48"/>
    </row>
    <row r="985" spans="1:35" ht="15">
      <c r="A985" s="63" t="s">
        <v>907</v>
      </c>
      <c r="B985" s="63" t="s">
        <v>202</v>
      </c>
      <c r="C985" s="64"/>
      <c r="D985" s="65"/>
      <c r="E985" s="66"/>
      <c r="F985" s="67"/>
      <c r="G985" s="64"/>
      <c r="H985" s="68"/>
      <c r="I985" s="69"/>
      <c r="J985" s="69"/>
      <c r="K985" s="34"/>
      <c r="L985" s="75">
        <v>985</v>
      </c>
      <c r="M985" s="75"/>
      <c r="N985" s="71"/>
      <c r="O985" s="77" t="s">
        <v>214</v>
      </c>
      <c r="P985" s="79">
        <v>43641.326631944445</v>
      </c>
      <c r="Q985" s="77" t="s">
        <v>1253</v>
      </c>
      <c r="R985" s="77"/>
      <c r="S985" s="77"/>
      <c r="T985" s="77"/>
      <c r="U985" s="79">
        <v>43641.326631944445</v>
      </c>
      <c r="V985" s="80" t="s">
        <v>2717</v>
      </c>
      <c r="W985" s="77"/>
      <c r="X985" s="77"/>
      <c r="Y985" s="83" t="s">
        <v>3857</v>
      </c>
      <c r="Z985" s="122"/>
      <c r="AA985" s="48"/>
      <c r="AB985" s="49"/>
      <c r="AC985" s="48"/>
      <c r="AD985" s="49"/>
      <c r="AE985" s="48"/>
      <c r="AF985" s="49"/>
      <c r="AG985" s="48"/>
      <c r="AH985" s="49"/>
      <c r="AI985" s="48"/>
    </row>
    <row r="986" spans="1:35" ht="15">
      <c r="A986" s="63" t="s">
        <v>907</v>
      </c>
      <c r="B986" s="63" t="s">
        <v>202</v>
      </c>
      <c r="C986" s="64"/>
      <c r="D986" s="65"/>
      <c r="E986" s="66"/>
      <c r="F986" s="67"/>
      <c r="G986" s="64"/>
      <c r="H986" s="68"/>
      <c r="I986" s="69"/>
      <c r="J986" s="69"/>
      <c r="K986" s="34"/>
      <c r="L986" s="75">
        <v>986</v>
      </c>
      <c r="M986" s="75"/>
      <c r="N986" s="71"/>
      <c r="O986" s="77" t="s">
        <v>214</v>
      </c>
      <c r="P986" s="79">
        <v>43641.326631944445</v>
      </c>
      <c r="Q986" s="77" t="s">
        <v>1537</v>
      </c>
      <c r="R986" s="77"/>
      <c r="S986" s="77"/>
      <c r="T986" s="77"/>
      <c r="U986" s="79">
        <v>43641.326631944445</v>
      </c>
      <c r="V986" s="80" t="s">
        <v>2718</v>
      </c>
      <c r="W986" s="77"/>
      <c r="X986" s="77"/>
      <c r="Y986" s="83" t="s">
        <v>3858</v>
      </c>
      <c r="Z986" s="122"/>
      <c r="AA986" s="48"/>
      <c r="AB986" s="49"/>
      <c r="AC986" s="48"/>
      <c r="AD986" s="49"/>
      <c r="AE986" s="48"/>
      <c r="AF986" s="49"/>
      <c r="AG986" s="48"/>
      <c r="AH986" s="49"/>
      <c r="AI986" s="48"/>
    </row>
    <row r="987" spans="1:35" ht="15">
      <c r="A987" s="63" t="s">
        <v>907</v>
      </c>
      <c r="B987" s="63" t="s">
        <v>202</v>
      </c>
      <c r="C987" s="64"/>
      <c r="D987" s="65"/>
      <c r="E987" s="66"/>
      <c r="F987" s="67"/>
      <c r="G987" s="64"/>
      <c r="H987" s="68"/>
      <c r="I987" s="69"/>
      <c r="J987" s="69"/>
      <c r="K987" s="34"/>
      <c r="L987" s="75">
        <v>987</v>
      </c>
      <c r="M987" s="75"/>
      <c r="N987" s="71"/>
      <c r="O987" s="77" t="s">
        <v>214</v>
      </c>
      <c r="P987" s="79">
        <v>43642.32662037037</v>
      </c>
      <c r="Q987" s="77" t="s">
        <v>1253</v>
      </c>
      <c r="R987" s="77"/>
      <c r="S987" s="77"/>
      <c r="T987" s="77"/>
      <c r="U987" s="79">
        <v>43642.32662037037</v>
      </c>
      <c r="V987" s="80" t="s">
        <v>2719</v>
      </c>
      <c r="W987" s="77"/>
      <c r="X987" s="77"/>
      <c r="Y987" s="83" t="s">
        <v>3859</v>
      </c>
      <c r="Z987" s="122"/>
      <c r="AA987" s="48"/>
      <c r="AB987" s="49"/>
      <c r="AC987" s="48"/>
      <c r="AD987" s="49"/>
      <c r="AE987" s="48"/>
      <c r="AF987" s="49"/>
      <c r="AG987" s="48"/>
      <c r="AH987" s="49"/>
      <c r="AI987" s="48"/>
    </row>
    <row r="988" spans="1:35" ht="15">
      <c r="A988" s="63" t="s">
        <v>908</v>
      </c>
      <c r="B988" s="63" t="s">
        <v>202</v>
      </c>
      <c r="C988" s="64"/>
      <c r="D988" s="65"/>
      <c r="E988" s="66"/>
      <c r="F988" s="67"/>
      <c r="G988" s="64"/>
      <c r="H988" s="68"/>
      <c r="I988" s="69"/>
      <c r="J988" s="69"/>
      <c r="K988" s="34"/>
      <c r="L988" s="75">
        <v>988</v>
      </c>
      <c r="M988" s="75"/>
      <c r="N988" s="71"/>
      <c r="O988" s="77" t="s">
        <v>214</v>
      </c>
      <c r="P988" s="79">
        <v>43633.30284722222</v>
      </c>
      <c r="Q988" s="77" t="s">
        <v>1538</v>
      </c>
      <c r="R988" s="77"/>
      <c r="S988" s="77"/>
      <c r="T988" s="77"/>
      <c r="U988" s="79">
        <v>43633.30284722222</v>
      </c>
      <c r="V988" s="80" t="s">
        <v>2720</v>
      </c>
      <c r="W988" s="77"/>
      <c r="X988" s="77"/>
      <c r="Y988" s="83" t="s">
        <v>3860</v>
      </c>
      <c r="Z988" s="122"/>
      <c r="AA988" s="48"/>
      <c r="AB988" s="49"/>
      <c r="AC988" s="48"/>
      <c r="AD988" s="49"/>
      <c r="AE988" s="48"/>
      <c r="AF988" s="49"/>
      <c r="AG988" s="48"/>
      <c r="AH988" s="49"/>
      <c r="AI988" s="48"/>
    </row>
    <row r="989" spans="1:35" ht="15">
      <c r="A989" s="63" t="s">
        <v>908</v>
      </c>
      <c r="B989" s="63" t="s">
        <v>202</v>
      </c>
      <c r="C989" s="64"/>
      <c r="D989" s="65"/>
      <c r="E989" s="66"/>
      <c r="F989" s="67"/>
      <c r="G989" s="64"/>
      <c r="H989" s="68"/>
      <c r="I989" s="69"/>
      <c r="J989" s="69"/>
      <c r="K989" s="34"/>
      <c r="L989" s="75">
        <v>989</v>
      </c>
      <c r="M989" s="75"/>
      <c r="N989" s="71"/>
      <c r="O989" s="77" t="s">
        <v>214</v>
      </c>
      <c r="P989" s="79">
        <v>43633.94265046297</v>
      </c>
      <c r="Q989" s="77" t="s">
        <v>1539</v>
      </c>
      <c r="R989" s="77"/>
      <c r="S989" s="77"/>
      <c r="T989" s="77"/>
      <c r="U989" s="79">
        <v>43633.94265046297</v>
      </c>
      <c r="V989" s="80" t="s">
        <v>2721</v>
      </c>
      <c r="W989" s="77"/>
      <c r="X989" s="77"/>
      <c r="Y989" s="83" t="s">
        <v>3861</v>
      </c>
      <c r="Z989" s="122"/>
      <c r="AA989" s="48"/>
      <c r="AB989" s="49"/>
      <c r="AC989" s="48"/>
      <c r="AD989" s="49"/>
      <c r="AE989" s="48"/>
      <c r="AF989" s="49"/>
      <c r="AG989" s="48"/>
      <c r="AH989" s="49"/>
      <c r="AI989" s="48"/>
    </row>
    <row r="990" spans="1:35" ht="15">
      <c r="A990" s="63" t="s">
        <v>908</v>
      </c>
      <c r="B990" s="63" t="s">
        <v>202</v>
      </c>
      <c r="C990" s="64"/>
      <c r="D990" s="65"/>
      <c r="E990" s="66"/>
      <c r="F990" s="67"/>
      <c r="G990" s="64"/>
      <c r="H990" s="68"/>
      <c r="I990" s="69"/>
      <c r="J990" s="69"/>
      <c r="K990" s="34"/>
      <c r="L990" s="75">
        <v>990</v>
      </c>
      <c r="M990" s="75"/>
      <c r="N990" s="71"/>
      <c r="O990" s="77" t="s">
        <v>214</v>
      </c>
      <c r="P990" s="79">
        <v>43635.741261574076</v>
      </c>
      <c r="Q990" s="77" t="s">
        <v>1540</v>
      </c>
      <c r="R990" s="77"/>
      <c r="S990" s="77"/>
      <c r="T990" s="77"/>
      <c r="U990" s="79">
        <v>43635.741261574076</v>
      </c>
      <c r="V990" s="80" t="s">
        <v>2722</v>
      </c>
      <c r="W990" s="77"/>
      <c r="X990" s="77"/>
      <c r="Y990" s="83" t="s">
        <v>3862</v>
      </c>
      <c r="Z990" s="122"/>
      <c r="AA990" s="48"/>
      <c r="AB990" s="49"/>
      <c r="AC990" s="48"/>
      <c r="AD990" s="49"/>
      <c r="AE990" s="48"/>
      <c r="AF990" s="49"/>
      <c r="AG990" s="48"/>
      <c r="AH990" s="49"/>
      <c r="AI990" s="48"/>
    </row>
    <row r="991" spans="1:35" ht="15">
      <c r="A991" s="63" t="s">
        <v>908</v>
      </c>
      <c r="B991" s="63" t="s">
        <v>202</v>
      </c>
      <c r="C991" s="64"/>
      <c r="D991" s="65"/>
      <c r="E991" s="66"/>
      <c r="F991" s="67"/>
      <c r="G991" s="64"/>
      <c r="H991" s="68"/>
      <c r="I991" s="69"/>
      <c r="J991" s="69"/>
      <c r="K991" s="34"/>
      <c r="L991" s="75">
        <v>991</v>
      </c>
      <c r="M991" s="75"/>
      <c r="N991" s="71"/>
      <c r="O991" s="77" t="s">
        <v>214</v>
      </c>
      <c r="P991" s="79">
        <v>43635.741273148145</v>
      </c>
      <c r="Q991" s="77" t="s">
        <v>1213</v>
      </c>
      <c r="R991" s="77"/>
      <c r="S991" s="77"/>
      <c r="T991" s="77"/>
      <c r="U991" s="79">
        <v>43635.741273148145</v>
      </c>
      <c r="V991" s="80" t="s">
        <v>2723</v>
      </c>
      <c r="W991" s="77"/>
      <c r="X991" s="77"/>
      <c r="Y991" s="83" t="s">
        <v>3863</v>
      </c>
      <c r="Z991" s="122"/>
      <c r="AA991" s="48"/>
      <c r="AB991" s="49"/>
      <c r="AC991" s="48"/>
      <c r="AD991" s="49"/>
      <c r="AE991" s="48"/>
      <c r="AF991" s="49"/>
      <c r="AG991" s="48"/>
      <c r="AH991" s="49"/>
      <c r="AI991" s="48"/>
    </row>
    <row r="992" spans="1:35" ht="15">
      <c r="A992" s="63" t="s">
        <v>908</v>
      </c>
      <c r="B992" s="63" t="s">
        <v>202</v>
      </c>
      <c r="C992" s="64"/>
      <c r="D992" s="65"/>
      <c r="E992" s="66"/>
      <c r="F992" s="67"/>
      <c r="G992" s="64"/>
      <c r="H992" s="68"/>
      <c r="I992" s="69"/>
      <c r="J992" s="69"/>
      <c r="K992" s="34"/>
      <c r="L992" s="75">
        <v>992</v>
      </c>
      <c r="M992" s="75"/>
      <c r="N992" s="71"/>
      <c r="O992" s="77" t="s">
        <v>214</v>
      </c>
      <c r="P992" s="79">
        <v>43641.292905092596</v>
      </c>
      <c r="Q992" s="77" t="s">
        <v>1541</v>
      </c>
      <c r="R992" s="77"/>
      <c r="S992" s="77"/>
      <c r="T992" s="77"/>
      <c r="U992" s="79">
        <v>43641.292905092596</v>
      </c>
      <c r="V992" s="80" t="s">
        <v>2724</v>
      </c>
      <c r="W992" s="77"/>
      <c r="X992" s="77"/>
      <c r="Y992" s="83" t="s">
        <v>3864</v>
      </c>
      <c r="Z992" s="122"/>
      <c r="AA992" s="48"/>
      <c r="AB992" s="49"/>
      <c r="AC992" s="48"/>
      <c r="AD992" s="49"/>
      <c r="AE992" s="48"/>
      <c r="AF992" s="49"/>
      <c r="AG992" s="48"/>
      <c r="AH992" s="49"/>
      <c r="AI992" s="48"/>
    </row>
    <row r="993" spans="1:35" ht="15">
      <c r="A993" s="63" t="s">
        <v>908</v>
      </c>
      <c r="B993" s="63" t="s">
        <v>202</v>
      </c>
      <c r="C993" s="64"/>
      <c r="D993" s="65"/>
      <c r="E993" s="66"/>
      <c r="F993" s="67"/>
      <c r="G993" s="64"/>
      <c r="H993" s="68"/>
      <c r="I993" s="69"/>
      <c r="J993" s="69"/>
      <c r="K993" s="34"/>
      <c r="L993" s="75">
        <v>993</v>
      </c>
      <c r="M993" s="75"/>
      <c r="N993" s="71"/>
      <c r="O993" s="77" t="s">
        <v>214</v>
      </c>
      <c r="P993" s="79">
        <v>43642.33982638889</v>
      </c>
      <c r="Q993" s="77" t="s">
        <v>1542</v>
      </c>
      <c r="R993" s="77"/>
      <c r="S993" s="77"/>
      <c r="T993" s="77"/>
      <c r="U993" s="79">
        <v>43642.33982638889</v>
      </c>
      <c r="V993" s="80" t="s">
        <v>2725</v>
      </c>
      <c r="W993" s="77"/>
      <c r="X993" s="77"/>
      <c r="Y993" s="83" t="s">
        <v>3865</v>
      </c>
      <c r="Z993" s="122"/>
      <c r="AA993" s="48"/>
      <c r="AB993" s="49"/>
      <c r="AC993" s="48"/>
      <c r="AD993" s="49"/>
      <c r="AE993" s="48"/>
      <c r="AF993" s="49"/>
      <c r="AG993" s="48"/>
      <c r="AH993" s="49"/>
      <c r="AI993" s="48"/>
    </row>
    <row r="994" spans="1:35" ht="15">
      <c r="A994" s="63" t="s">
        <v>909</v>
      </c>
      <c r="B994" s="63" t="s">
        <v>202</v>
      </c>
      <c r="C994" s="64"/>
      <c r="D994" s="65"/>
      <c r="E994" s="66"/>
      <c r="F994" s="67"/>
      <c r="G994" s="64"/>
      <c r="H994" s="68"/>
      <c r="I994" s="69"/>
      <c r="J994" s="69"/>
      <c r="K994" s="34"/>
      <c r="L994" s="75">
        <v>994</v>
      </c>
      <c r="M994" s="75"/>
      <c r="N994" s="71"/>
      <c r="O994" s="77" t="s">
        <v>214</v>
      </c>
      <c r="P994" s="79">
        <v>43633.33516203704</v>
      </c>
      <c r="Q994" s="77" t="s">
        <v>1543</v>
      </c>
      <c r="R994" s="77"/>
      <c r="S994" s="77"/>
      <c r="T994" s="77"/>
      <c r="U994" s="79">
        <v>43633.33516203704</v>
      </c>
      <c r="V994" s="80" t="s">
        <v>2726</v>
      </c>
      <c r="W994" s="77"/>
      <c r="X994" s="77"/>
      <c r="Y994" s="83" t="s">
        <v>3866</v>
      </c>
      <c r="Z994" s="122"/>
      <c r="AA994" s="48"/>
      <c r="AB994" s="49"/>
      <c r="AC994" s="48"/>
      <c r="AD994" s="49"/>
      <c r="AE994" s="48"/>
      <c r="AF994" s="49"/>
      <c r="AG994" s="48"/>
      <c r="AH994" s="49"/>
      <c r="AI994" s="48"/>
    </row>
    <row r="995" spans="1:35" ht="15">
      <c r="A995" s="63" t="s">
        <v>909</v>
      </c>
      <c r="B995" s="63" t="s">
        <v>202</v>
      </c>
      <c r="C995" s="64"/>
      <c r="D995" s="65"/>
      <c r="E995" s="66"/>
      <c r="F995" s="67"/>
      <c r="G995" s="64"/>
      <c r="H995" s="68"/>
      <c r="I995" s="69"/>
      <c r="J995" s="69"/>
      <c r="K995" s="34"/>
      <c r="L995" s="75">
        <v>995</v>
      </c>
      <c r="M995" s="75"/>
      <c r="N995" s="71"/>
      <c r="O995" s="77" t="s">
        <v>214</v>
      </c>
      <c r="P995" s="79">
        <v>43634.29571759259</v>
      </c>
      <c r="Q995" s="77" t="s">
        <v>1543</v>
      </c>
      <c r="R995" s="77"/>
      <c r="S995" s="77"/>
      <c r="T995" s="77"/>
      <c r="U995" s="79">
        <v>43634.29571759259</v>
      </c>
      <c r="V995" s="80" t="s">
        <v>2727</v>
      </c>
      <c r="W995" s="77"/>
      <c r="X995" s="77"/>
      <c r="Y995" s="83" t="s">
        <v>3867</v>
      </c>
      <c r="Z995" s="122"/>
      <c r="AA995" s="48"/>
      <c r="AB995" s="49"/>
      <c r="AC995" s="48"/>
      <c r="AD995" s="49"/>
      <c r="AE995" s="48"/>
      <c r="AF995" s="49"/>
      <c r="AG995" s="48"/>
      <c r="AH995" s="49"/>
      <c r="AI995" s="48"/>
    </row>
    <row r="996" spans="1:35" ht="15">
      <c r="A996" s="63" t="s">
        <v>909</v>
      </c>
      <c r="B996" s="63" t="s">
        <v>202</v>
      </c>
      <c r="C996" s="64"/>
      <c r="D996" s="65"/>
      <c r="E996" s="66"/>
      <c r="F996" s="67"/>
      <c r="G996" s="64"/>
      <c r="H996" s="68"/>
      <c r="I996" s="69"/>
      <c r="J996" s="69"/>
      <c r="K996" s="34"/>
      <c r="L996" s="75">
        <v>996</v>
      </c>
      <c r="M996" s="75"/>
      <c r="N996" s="71"/>
      <c r="O996" s="77" t="s">
        <v>214</v>
      </c>
      <c r="P996" s="79">
        <v>43636.32098379629</v>
      </c>
      <c r="Q996" s="77" t="s">
        <v>1543</v>
      </c>
      <c r="R996" s="77"/>
      <c r="S996" s="77"/>
      <c r="T996" s="77"/>
      <c r="U996" s="79">
        <v>43636.32098379629</v>
      </c>
      <c r="V996" s="80" t="s">
        <v>2728</v>
      </c>
      <c r="W996" s="77"/>
      <c r="X996" s="77"/>
      <c r="Y996" s="83" t="s">
        <v>3868</v>
      </c>
      <c r="Z996" s="122"/>
      <c r="AA996" s="48"/>
      <c r="AB996" s="49"/>
      <c r="AC996" s="48"/>
      <c r="AD996" s="49"/>
      <c r="AE996" s="48"/>
      <c r="AF996" s="49"/>
      <c r="AG996" s="48"/>
      <c r="AH996" s="49"/>
      <c r="AI996" s="48"/>
    </row>
    <row r="997" spans="1:35" ht="15">
      <c r="A997" s="63" t="s">
        <v>909</v>
      </c>
      <c r="B997" s="63" t="s">
        <v>202</v>
      </c>
      <c r="C997" s="64"/>
      <c r="D997" s="65"/>
      <c r="E997" s="66"/>
      <c r="F997" s="67"/>
      <c r="G997" s="64"/>
      <c r="H997" s="68"/>
      <c r="I997" s="69"/>
      <c r="J997" s="69"/>
      <c r="K997" s="34"/>
      <c r="L997" s="75">
        <v>997</v>
      </c>
      <c r="M997" s="75"/>
      <c r="N997" s="71"/>
      <c r="O997" s="77" t="s">
        <v>214</v>
      </c>
      <c r="P997" s="79">
        <v>43637.3362037037</v>
      </c>
      <c r="Q997" s="77" t="s">
        <v>1543</v>
      </c>
      <c r="R997" s="77"/>
      <c r="S997" s="77"/>
      <c r="T997" s="77"/>
      <c r="U997" s="79">
        <v>43637.3362037037</v>
      </c>
      <c r="V997" s="80" t="s">
        <v>2729</v>
      </c>
      <c r="W997" s="77"/>
      <c r="X997" s="77"/>
      <c r="Y997" s="83" t="s">
        <v>3869</v>
      </c>
      <c r="Z997" s="122"/>
      <c r="AA997" s="48"/>
      <c r="AB997" s="49"/>
      <c r="AC997" s="48"/>
      <c r="AD997" s="49"/>
      <c r="AE997" s="48"/>
      <c r="AF997" s="49"/>
      <c r="AG997" s="48"/>
      <c r="AH997" s="49"/>
      <c r="AI997" s="48"/>
    </row>
    <row r="998" spans="1:35" ht="15">
      <c r="A998" s="63" t="s">
        <v>909</v>
      </c>
      <c r="B998" s="63" t="s">
        <v>202</v>
      </c>
      <c r="C998" s="64"/>
      <c r="D998" s="65"/>
      <c r="E998" s="66"/>
      <c r="F998" s="67"/>
      <c r="G998" s="64"/>
      <c r="H998" s="68"/>
      <c r="I998" s="69"/>
      <c r="J998" s="69"/>
      <c r="K998" s="34"/>
      <c r="L998" s="75">
        <v>998</v>
      </c>
      <c r="M998" s="75"/>
      <c r="N998" s="71"/>
      <c r="O998" s="77" t="s">
        <v>214</v>
      </c>
      <c r="P998" s="79">
        <v>43638.30384259259</v>
      </c>
      <c r="Q998" s="77" t="s">
        <v>1543</v>
      </c>
      <c r="R998" s="77"/>
      <c r="S998" s="77"/>
      <c r="T998" s="77"/>
      <c r="U998" s="79">
        <v>43638.30384259259</v>
      </c>
      <c r="V998" s="80" t="s">
        <v>2730</v>
      </c>
      <c r="W998" s="77"/>
      <c r="X998" s="77"/>
      <c r="Y998" s="83" t="s">
        <v>3870</v>
      </c>
      <c r="Z998" s="122"/>
      <c r="AA998" s="48"/>
      <c r="AB998" s="49"/>
      <c r="AC998" s="48"/>
      <c r="AD998" s="49"/>
      <c r="AE998" s="48"/>
      <c r="AF998" s="49"/>
      <c r="AG998" s="48"/>
      <c r="AH998" s="49"/>
      <c r="AI998" s="48"/>
    </row>
    <row r="999" spans="1:35" ht="15">
      <c r="A999" s="63" t="s">
        <v>909</v>
      </c>
      <c r="B999" s="63" t="s">
        <v>202</v>
      </c>
      <c r="C999" s="64"/>
      <c r="D999" s="65"/>
      <c r="E999" s="66"/>
      <c r="F999" s="67"/>
      <c r="G999" s="64"/>
      <c r="H999" s="68"/>
      <c r="I999" s="69"/>
      <c r="J999" s="69"/>
      <c r="K999" s="34"/>
      <c r="L999" s="75">
        <v>999</v>
      </c>
      <c r="M999" s="75"/>
      <c r="N999" s="71"/>
      <c r="O999" s="77" t="s">
        <v>214</v>
      </c>
      <c r="P999" s="79">
        <v>43639.3921412037</v>
      </c>
      <c r="Q999" s="77" t="s">
        <v>1543</v>
      </c>
      <c r="R999" s="77"/>
      <c r="S999" s="77"/>
      <c r="T999" s="77"/>
      <c r="U999" s="79">
        <v>43639.3921412037</v>
      </c>
      <c r="V999" s="80" t="s">
        <v>2731</v>
      </c>
      <c r="W999" s="77"/>
      <c r="X999" s="77"/>
      <c r="Y999" s="83" t="s">
        <v>3871</v>
      </c>
      <c r="Z999" s="122"/>
      <c r="AA999" s="48"/>
      <c r="AB999" s="49"/>
      <c r="AC999" s="48"/>
      <c r="AD999" s="49"/>
      <c r="AE999" s="48"/>
      <c r="AF999" s="49"/>
      <c r="AG999" s="48"/>
      <c r="AH999" s="49"/>
      <c r="AI999" s="48"/>
    </row>
    <row r="1000" spans="1:35" ht="15">
      <c r="A1000" s="63" t="s">
        <v>909</v>
      </c>
      <c r="B1000" s="63" t="s">
        <v>202</v>
      </c>
      <c r="C1000" s="64"/>
      <c r="D1000" s="65"/>
      <c r="E1000" s="66"/>
      <c r="F1000" s="67"/>
      <c r="G1000" s="64"/>
      <c r="H1000" s="68"/>
      <c r="I1000" s="69"/>
      <c r="J1000" s="69"/>
      <c r="K1000" s="34"/>
      <c r="L1000" s="75">
        <v>1000</v>
      </c>
      <c r="M1000" s="75"/>
      <c r="N1000" s="71"/>
      <c r="O1000" s="77" t="s">
        <v>214</v>
      </c>
      <c r="P1000" s="79">
        <v>43640.34295138889</v>
      </c>
      <c r="Q1000" s="77" t="s">
        <v>1543</v>
      </c>
      <c r="R1000" s="77"/>
      <c r="S1000" s="77"/>
      <c r="T1000" s="77"/>
      <c r="U1000" s="79">
        <v>43640.34295138889</v>
      </c>
      <c r="V1000" s="80" t="s">
        <v>2732</v>
      </c>
      <c r="W1000" s="77"/>
      <c r="X1000" s="77"/>
      <c r="Y1000" s="83" t="s">
        <v>3872</v>
      </c>
      <c r="Z1000" s="122"/>
      <c r="AA1000" s="48"/>
      <c r="AB1000" s="49"/>
      <c r="AC1000" s="48"/>
      <c r="AD1000" s="49"/>
      <c r="AE1000" s="48"/>
      <c r="AF1000" s="49"/>
      <c r="AG1000" s="48"/>
      <c r="AH1000" s="49"/>
      <c r="AI1000" s="48"/>
    </row>
    <row r="1001" spans="1:35" ht="15">
      <c r="A1001" s="63" t="s">
        <v>909</v>
      </c>
      <c r="B1001" s="63" t="s">
        <v>202</v>
      </c>
      <c r="C1001" s="64"/>
      <c r="D1001" s="65"/>
      <c r="E1001" s="66"/>
      <c r="F1001" s="67"/>
      <c r="G1001" s="64"/>
      <c r="H1001" s="68"/>
      <c r="I1001" s="69"/>
      <c r="J1001" s="69"/>
      <c r="K1001" s="34"/>
      <c r="L1001" s="75">
        <v>1001</v>
      </c>
      <c r="M1001" s="75"/>
      <c r="N1001" s="71"/>
      <c r="O1001" s="77" t="s">
        <v>214</v>
      </c>
      <c r="P1001" s="79">
        <v>43641.318333333336</v>
      </c>
      <c r="Q1001" s="77" t="s">
        <v>1543</v>
      </c>
      <c r="R1001" s="77"/>
      <c r="S1001" s="77"/>
      <c r="T1001" s="77"/>
      <c r="U1001" s="79">
        <v>43641.318333333336</v>
      </c>
      <c r="V1001" s="80" t="s">
        <v>2733</v>
      </c>
      <c r="W1001" s="77"/>
      <c r="X1001" s="77"/>
      <c r="Y1001" s="83" t="s">
        <v>3873</v>
      </c>
      <c r="Z1001" s="122"/>
      <c r="AA1001" s="48"/>
      <c r="AB1001" s="49"/>
      <c r="AC1001" s="48"/>
      <c r="AD1001" s="49"/>
      <c r="AE1001" s="48"/>
      <c r="AF1001" s="49"/>
      <c r="AG1001" s="48"/>
      <c r="AH1001" s="49"/>
      <c r="AI1001" s="48"/>
    </row>
    <row r="1002" spans="1:35" ht="15">
      <c r="A1002" s="63" t="s">
        <v>909</v>
      </c>
      <c r="B1002" s="63" t="s">
        <v>202</v>
      </c>
      <c r="C1002" s="64"/>
      <c r="D1002" s="65"/>
      <c r="E1002" s="66"/>
      <c r="F1002" s="67"/>
      <c r="G1002" s="64"/>
      <c r="H1002" s="68"/>
      <c r="I1002" s="69"/>
      <c r="J1002" s="69"/>
      <c r="K1002" s="34"/>
      <c r="L1002" s="75">
        <v>1002</v>
      </c>
      <c r="M1002" s="75"/>
      <c r="N1002" s="71"/>
      <c r="O1002" s="77" t="s">
        <v>214</v>
      </c>
      <c r="P1002" s="79">
        <v>43642.340902777774</v>
      </c>
      <c r="Q1002" s="77" t="s">
        <v>1543</v>
      </c>
      <c r="R1002" s="77"/>
      <c r="S1002" s="77"/>
      <c r="T1002" s="77"/>
      <c r="U1002" s="79">
        <v>43642.340902777774</v>
      </c>
      <c r="V1002" s="80" t="s">
        <v>2734</v>
      </c>
      <c r="W1002" s="77"/>
      <c r="X1002" s="77"/>
      <c r="Y1002" s="83" t="s">
        <v>3874</v>
      </c>
      <c r="Z1002" s="122"/>
      <c r="AA1002" s="48"/>
      <c r="AB1002" s="49"/>
      <c r="AC1002" s="48"/>
      <c r="AD1002" s="49"/>
      <c r="AE1002" s="48"/>
      <c r="AF1002" s="49"/>
      <c r="AG1002" s="48"/>
      <c r="AH1002" s="49"/>
      <c r="AI1002" s="48"/>
    </row>
    <row r="1003" spans="1:35" ht="15">
      <c r="A1003" s="63" t="s">
        <v>910</v>
      </c>
      <c r="B1003" s="63" t="s">
        <v>202</v>
      </c>
      <c r="C1003" s="64"/>
      <c r="D1003" s="65"/>
      <c r="E1003" s="66"/>
      <c r="F1003" s="67"/>
      <c r="G1003" s="64"/>
      <c r="H1003" s="68"/>
      <c r="I1003" s="69"/>
      <c r="J1003" s="69"/>
      <c r="K1003" s="34"/>
      <c r="L1003" s="75">
        <v>1003</v>
      </c>
      <c r="M1003" s="75"/>
      <c r="N1003" s="71"/>
      <c r="O1003" s="77" t="s">
        <v>214</v>
      </c>
      <c r="P1003" s="79">
        <v>43633.371354166666</v>
      </c>
      <c r="Q1003" s="77" t="s">
        <v>1544</v>
      </c>
      <c r="R1003" s="77"/>
      <c r="S1003" s="77"/>
      <c r="T1003" s="77"/>
      <c r="U1003" s="79">
        <v>43633.371354166666</v>
      </c>
      <c r="V1003" s="80" t="s">
        <v>2735</v>
      </c>
      <c r="W1003" s="77"/>
      <c r="X1003" s="77"/>
      <c r="Y1003" s="83" t="s">
        <v>3875</v>
      </c>
      <c r="Z1003" s="122"/>
      <c r="AA1003" s="48"/>
      <c r="AB1003" s="49"/>
      <c r="AC1003" s="48"/>
      <c r="AD1003" s="49"/>
      <c r="AE1003" s="48"/>
      <c r="AF1003" s="49"/>
      <c r="AG1003" s="48"/>
      <c r="AH1003" s="49"/>
      <c r="AI1003" s="48"/>
    </row>
    <row r="1004" spans="1:35" ht="15">
      <c r="A1004" s="63" t="s">
        <v>910</v>
      </c>
      <c r="B1004" s="63" t="s">
        <v>202</v>
      </c>
      <c r="C1004" s="64"/>
      <c r="D1004" s="65"/>
      <c r="E1004" s="66"/>
      <c r="F1004" s="67"/>
      <c r="G1004" s="64"/>
      <c r="H1004" s="68"/>
      <c r="I1004" s="69"/>
      <c r="J1004" s="69"/>
      <c r="K1004" s="34"/>
      <c r="L1004" s="75">
        <v>1004</v>
      </c>
      <c r="M1004" s="75"/>
      <c r="N1004" s="71"/>
      <c r="O1004" s="77" t="s">
        <v>214</v>
      </c>
      <c r="P1004" s="79">
        <v>43634.37721064815</v>
      </c>
      <c r="Q1004" s="77" t="s">
        <v>1544</v>
      </c>
      <c r="R1004" s="77"/>
      <c r="S1004" s="77"/>
      <c r="T1004" s="77"/>
      <c r="U1004" s="79">
        <v>43634.37721064815</v>
      </c>
      <c r="V1004" s="80" t="s">
        <v>2736</v>
      </c>
      <c r="W1004" s="77"/>
      <c r="X1004" s="77"/>
      <c r="Y1004" s="83" t="s">
        <v>3876</v>
      </c>
      <c r="Z1004" s="122"/>
      <c r="AA1004" s="48"/>
      <c r="AB1004" s="49"/>
      <c r="AC1004" s="48"/>
      <c r="AD1004" s="49"/>
      <c r="AE1004" s="48"/>
      <c r="AF1004" s="49"/>
      <c r="AG1004" s="48"/>
      <c r="AH1004" s="49"/>
      <c r="AI1004" s="48"/>
    </row>
    <row r="1005" spans="1:35" ht="15">
      <c r="A1005" s="63" t="s">
        <v>910</v>
      </c>
      <c r="B1005" s="63" t="s">
        <v>202</v>
      </c>
      <c r="C1005" s="64"/>
      <c r="D1005" s="65"/>
      <c r="E1005" s="66"/>
      <c r="F1005" s="67"/>
      <c r="G1005" s="64"/>
      <c r="H1005" s="68"/>
      <c r="I1005" s="69"/>
      <c r="J1005" s="69"/>
      <c r="K1005" s="34"/>
      <c r="L1005" s="75">
        <v>1005</v>
      </c>
      <c r="M1005" s="75"/>
      <c r="N1005" s="71"/>
      <c r="O1005" s="77" t="s">
        <v>214</v>
      </c>
      <c r="P1005" s="79">
        <v>43635.37600694445</v>
      </c>
      <c r="Q1005" s="77" t="s">
        <v>1544</v>
      </c>
      <c r="R1005" s="77"/>
      <c r="S1005" s="77"/>
      <c r="T1005" s="77"/>
      <c r="U1005" s="79">
        <v>43635.37600694445</v>
      </c>
      <c r="V1005" s="80" t="s">
        <v>2737</v>
      </c>
      <c r="W1005" s="77"/>
      <c r="X1005" s="77"/>
      <c r="Y1005" s="83" t="s">
        <v>3877</v>
      </c>
      <c r="Z1005" s="122"/>
      <c r="AA1005" s="48"/>
      <c r="AB1005" s="49"/>
      <c r="AC1005" s="48"/>
      <c r="AD1005" s="49"/>
      <c r="AE1005" s="48"/>
      <c r="AF1005" s="49"/>
      <c r="AG1005" s="48"/>
      <c r="AH1005" s="49"/>
      <c r="AI1005" s="48"/>
    </row>
    <row r="1006" spans="1:35" ht="15">
      <c r="A1006" s="63" t="s">
        <v>910</v>
      </c>
      <c r="B1006" s="63" t="s">
        <v>202</v>
      </c>
      <c r="C1006" s="64"/>
      <c r="D1006" s="65"/>
      <c r="E1006" s="66"/>
      <c r="F1006" s="67"/>
      <c r="G1006" s="64"/>
      <c r="H1006" s="68"/>
      <c r="I1006" s="69"/>
      <c r="J1006" s="69"/>
      <c r="K1006" s="34"/>
      <c r="L1006" s="75">
        <v>1006</v>
      </c>
      <c r="M1006" s="75"/>
      <c r="N1006" s="71"/>
      <c r="O1006" s="77" t="s">
        <v>214</v>
      </c>
      <c r="P1006" s="79">
        <v>43636.37048611111</v>
      </c>
      <c r="Q1006" s="77" t="s">
        <v>1544</v>
      </c>
      <c r="R1006" s="77"/>
      <c r="S1006" s="77"/>
      <c r="T1006" s="77"/>
      <c r="U1006" s="79">
        <v>43636.37048611111</v>
      </c>
      <c r="V1006" s="80" t="s">
        <v>2738</v>
      </c>
      <c r="W1006" s="77"/>
      <c r="X1006" s="77"/>
      <c r="Y1006" s="83" t="s">
        <v>3878</v>
      </c>
      <c r="Z1006" s="122"/>
      <c r="AA1006" s="48"/>
      <c r="AB1006" s="49"/>
      <c r="AC1006" s="48"/>
      <c r="AD1006" s="49"/>
      <c r="AE1006" s="48"/>
      <c r="AF1006" s="49"/>
      <c r="AG1006" s="48"/>
      <c r="AH1006" s="49"/>
      <c r="AI1006" s="48"/>
    </row>
    <row r="1007" spans="1:35" ht="15">
      <c r="A1007" s="63" t="s">
        <v>910</v>
      </c>
      <c r="B1007" s="63" t="s">
        <v>202</v>
      </c>
      <c r="C1007" s="64"/>
      <c r="D1007" s="65"/>
      <c r="E1007" s="66"/>
      <c r="F1007" s="67"/>
      <c r="G1007" s="64"/>
      <c r="H1007" s="68"/>
      <c r="I1007" s="69"/>
      <c r="J1007" s="69"/>
      <c r="K1007" s="34"/>
      <c r="L1007" s="75">
        <v>1007</v>
      </c>
      <c r="M1007" s="75"/>
      <c r="N1007" s="71"/>
      <c r="O1007" s="77" t="s">
        <v>214</v>
      </c>
      <c r="P1007" s="79">
        <v>43637.64576388889</v>
      </c>
      <c r="Q1007" s="77" t="s">
        <v>1545</v>
      </c>
      <c r="R1007" s="77"/>
      <c r="S1007" s="77"/>
      <c r="T1007" s="77"/>
      <c r="U1007" s="79">
        <v>43637.64576388889</v>
      </c>
      <c r="V1007" s="80" t="s">
        <v>2739</v>
      </c>
      <c r="W1007" s="77"/>
      <c r="X1007" s="77"/>
      <c r="Y1007" s="83" t="s">
        <v>3879</v>
      </c>
      <c r="Z1007" s="122"/>
      <c r="AA1007" s="48"/>
      <c r="AB1007" s="49"/>
      <c r="AC1007" s="48"/>
      <c r="AD1007" s="49"/>
      <c r="AE1007" s="48"/>
      <c r="AF1007" s="49"/>
      <c r="AG1007" s="48"/>
      <c r="AH1007" s="49"/>
      <c r="AI1007" s="48"/>
    </row>
    <row r="1008" spans="1:35" ht="15">
      <c r="A1008" s="63" t="s">
        <v>910</v>
      </c>
      <c r="B1008" s="63" t="s">
        <v>202</v>
      </c>
      <c r="C1008" s="64"/>
      <c r="D1008" s="65"/>
      <c r="E1008" s="66"/>
      <c r="F1008" s="67"/>
      <c r="G1008" s="64"/>
      <c r="H1008" s="68"/>
      <c r="I1008" s="69"/>
      <c r="J1008" s="69"/>
      <c r="K1008" s="34"/>
      <c r="L1008" s="75">
        <v>1008</v>
      </c>
      <c r="M1008" s="75"/>
      <c r="N1008" s="71"/>
      <c r="O1008" s="77" t="s">
        <v>214</v>
      </c>
      <c r="P1008" s="79">
        <v>43640.396689814814</v>
      </c>
      <c r="Q1008" s="77" t="s">
        <v>1544</v>
      </c>
      <c r="R1008" s="77"/>
      <c r="S1008" s="77"/>
      <c r="T1008" s="77"/>
      <c r="U1008" s="79">
        <v>43640.396689814814</v>
      </c>
      <c r="V1008" s="80" t="s">
        <v>2740</v>
      </c>
      <c r="W1008" s="77"/>
      <c r="X1008" s="77"/>
      <c r="Y1008" s="83" t="s">
        <v>3880</v>
      </c>
      <c r="Z1008" s="122"/>
      <c r="AA1008" s="48"/>
      <c r="AB1008" s="49"/>
      <c r="AC1008" s="48"/>
      <c r="AD1008" s="49"/>
      <c r="AE1008" s="48"/>
      <c r="AF1008" s="49"/>
      <c r="AG1008" s="48"/>
      <c r="AH1008" s="49"/>
      <c r="AI1008" s="48"/>
    </row>
    <row r="1009" spans="1:35" ht="15">
      <c r="A1009" s="63" t="s">
        <v>910</v>
      </c>
      <c r="B1009" s="63" t="s">
        <v>202</v>
      </c>
      <c r="C1009" s="64"/>
      <c r="D1009" s="65"/>
      <c r="E1009" s="66"/>
      <c r="F1009" s="67"/>
      <c r="G1009" s="64"/>
      <c r="H1009" s="68"/>
      <c r="I1009" s="69"/>
      <c r="J1009" s="69"/>
      <c r="K1009" s="34"/>
      <c r="L1009" s="75">
        <v>1009</v>
      </c>
      <c r="M1009" s="75"/>
      <c r="N1009" s="71"/>
      <c r="O1009" s="77" t="s">
        <v>214</v>
      </c>
      <c r="P1009" s="79">
        <v>43641.341319444444</v>
      </c>
      <c r="Q1009" s="77" t="s">
        <v>1546</v>
      </c>
      <c r="R1009" s="77"/>
      <c r="S1009" s="77"/>
      <c r="T1009" s="77"/>
      <c r="U1009" s="79">
        <v>43641.341319444444</v>
      </c>
      <c r="V1009" s="80" t="s">
        <v>2741</v>
      </c>
      <c r="W1009" s="77"/>
      <c r="X1009" s="77"/>
      <c r="Y1009" s="83" t="s">
        <v>3881</v>
      </c>
      <c r="Z1009" s="122"/>
      <c r="AA1009" s="48"/>
      <c r="AB1009" s="49"/>
      <c r="AC1009" s="48"/>
      <c r="AD1009" s="49"/>
      <c r="AE1009" s="48"/>
      <c r="AF1009" s="49"/>
      <c r="AG1009" s="48"/>
      <c r="AH1009" s="49"/>
      <c r="AI1009" s="48"/>
    </row>
    <row r="1010" spans="1:35" ht="15">
      <c r="A1010" s="63" t="s">
        <v>910</v>
      </c>
      <c r="B1010" s="63" t="s">
        <v>202</v>
      </c>
      <c r="C1010" s="64"/>
      <c r="D1010" s="65"/>
      <c r="E1010" s="66"/>
      <c r="F1010" s="67"/>
      <c r="G1010" s="64"/>
      <c r="H1010" s="68"/>
      <c r="I1010" s="69"/>
      <c r="J1010" s="69"/>
      <c r="K1010" s="34"/>
      <c r="L1010" s="75">
        <v>1010</v>
      </c>
      <c r="M1010" s="75"/>
      <c r="N1010" s="71"/>
      <c r="O1010" s="77" t="s">
        <v>214</v>
      </c>
      <c r="P1010" s="79">
        <v>43641.341319444444</v>
      </c>
      <c r="Q1010" s="77" t="s">
        <v>1547</v>
      </c>
      <c r="R1010" s="77"/>
      <c r="S1010" s="77"/>
      <c r="T1010" s="77"/>
      <c r="U1010" s="79">
        <v>43641.341319444444</v>
      </c>
      <c r="V1010" s="80" t="s">
        <v>2742</v>
      </c>
      <c r="W1010" s="77"/>
      <c r="X1010" s="77"/>
      <c r="Y1010" s="83" t="s">
        <v>3882</v>
      </c>
      <c r="Z1010" s="122"/>
      <c r="AA1010" s="48"/>
      <c r="AB1010" s="49"/>
      <c r="AC1010" s="48"/>
      <c r="AD1010" s="49"/>
      <c r="AE1010" s="48"/>
      <c r="AF1010" s="49"/>
      <c r="AG1010" s="48"/>
      <c r="AH1010" s="49"/>
      <c r="AI1010" s="48"/>
    </row>
    <row r="1011" spans="1:35" ht="15">
      <c r="A1011" s="63" t="s">
        <v>910</v>
      </c>
      <c r="B1011" s="63" t="s">
        <v>202</v>
      </c>
      <c r="C1011" s="64"/>
      <c r="D1011" s="65"/>
      <c r="E1011" s="66"/>
      <c r="F1011" s="67"/>
      <c r="G1011" s="64"/>
      <c r="H1011" s="68"/>
      <c r="I1011" s="69"/>
      <c r="J1011" s="69"/>
      <c r="K1011" s="34"/>
      <c r="L1011" s="75">
        <v>1011</v>
      </c>
      <c r="M1011" s="75"/>
      <c r="N1011" s="71"/>
      <c r="O1011" s="77" t="s">
        <v>214</v>
      </c>
      <c r="P1011" s="79">
        <v>43641.37834490741</v>
      </c>
      <c r="Q1011" s="77" t="s">
        <v>1544</v>
      </c>
      <c r="R1011" s="77"/>
      <c r="S1011" s="77"/>
      <c r="T1011" s="77"/>
      <c r="U1011" s="79">
        <v>43641.37834490741</v>
      </c>
      <c r="V1011" s="80" t="s">
        <v>2743</v>
      </c>
      <c r="W1011" s="77"/>
      <c r="X1011" s="77"/>
      <c r="Y1011" s="83" t="s">
        <v>3883</v>
      </c>
      <c r="Z1011" s="122"/>
      <c r="AA1011" s="48"/>
      <c r="AB1011" s="49"/>
      <c r="AC1011" s="48"/>
      <c r="AD1011" s="49"/>
      <c r="AE1011" s="48"/>
      <c r="AF1011" s="49"/>
      <c r="AG1011" s="48"/>
      <c r="AH1011" s="49"/>
      <c r="AI1011" s="48"/>
    </row>
    <row r="1012" spans="1:35" ht="15">
      <c r="A1012" s="63" t="s">
        <v>910</v>
      </c>
      <c r="B1012" s="63" t="s">
        <v>202</v>
      </c>
      <c r="C1012" s="64"/>
      <c r="D1012" s="65"/>
      <c r="E1012" s="66"/>
      <c r="F1012" s="67"/>
      <c r="G1012" s="64"/>
      <c r="H1012" s="68"/>
      <c r="I1012" s="69"/>
      <c r="J1012" s="69"/>
      <c r="K1012" s="34"/>
      <c r="L1012" s="75">
        <v>1012</v>
      </c>
      <c r="M1012" s="75"/>
      <c r="N1012" s="71"/>
      <c r="O1012" s="77" t="s">
        <v>214</v>
      </c>
      <c r="P1012" s="79">
        <v>43642.37883101852</v>
      </c>
      <c r="Q1012" s="77" t="s">
        <v>1544</v>
      </c>
      <c r="R1012" s="77"/>
      <c r="S1012" s="77"/>
      <c r="T1012" s="77"/>
      <c r="U1012" s="79">
        <v>43642.37883101852</v>
      </c>
      <c r="V1012" s="80" t="s">
        <v>2744</v>
      </c>
      <c r="W1012" s="77"/>
      <c r="X1012" s="77"/>
      <c r="Y1012" s="83" t="s">
        <v>3884</v>
      </c>
      <c r="Z1012" s="122"/>
      <c r="AA1012" s="48"/>
      <c r="AB1012" s="49"/>
      <c r="AC1012" s="48"/>
      <c r="AD1012" s="49"/>
      <c r="AE1012" s="48"/>
      <c r="AF1012" s="49"/>
      <c r="AG1012" s="48"/>
      <c r="AH1012" s="49"/>
      <c r="AI1012" s="48"/>
    </row>
    <row r="1013" spans="1:35" ht="15">
      <c r="A1013" s="63" t="s">
        <v>911</v>
      </c>
      <c r="B1013" s="63" t="s">
        <v>202</v>
      </c>
      <c r="C1013" s="64"/>
      <c r="D1013" s="65"/>
      <c r="E1013" s="66"/>
      <c r="F1013" s="67"/>
      <c r="G1013" s="64"/>
      <c r="H1013" s="68"/>
      <c r="I1013" s="69"/>
      <c r="J1013" s="69"/>
      <c r="K1013" s="34"/>
      <c r="L1013" s="75">
        <v>1013</v>
      </c>
      <c r="M1013" s="75"/>
      <c r="N1013" s="71"/>
      <c r="O1013" s="77" t="s">
        <v>214</v>
      </c>
      <c r="P1013" s="79">
        <v>43633.44032407407</v>
      </c>
      <c r="Q1013" s="77" t="s">
        <v>1548</v>
      </c>
      <c r="R1013" s="77"/>
      <c r="S1013" s="77"/>
      <c r="T1013" s="77" t="s">
        <v>1871</v>
      </c>
      <c r="U1013" s="79">
        <v>43633.44032407407</v>
      </c>
      <c r="V1013" s="80" t="s">
        <v>2745</v>
      </c>
      <c r="W1013" s="77"/>
      <c r="X1013" s="77"/>
      <c r="Y1013" s="83" t="s">
        <v>3885</v>
      </c>
      <c r="Z1013" s="122"/>
      <c r="AA1013" s="48"/>
      <c r="AB1013" s="49"/>
      <c r="AC1013" s="48"/>
      <c r="AD1013" s="49"/>
      <c r="AE1013" s="48"/>
      <c r="AF1013" s="49"/>
      <c r="AG1013" s="48"/>
      <c r="AH1013" s="49"/>
      <c r="AI1013" s="48"/>
    </row>
    <row r="1014" spans="1:35" ht="15">
      <c r="A1014" s="63" t="s">
        <v>911</v>
      </c>
      <c r="B1014" s="63" t="s">
        <v>202</v>
      </c>
      <c r="C1014" s="64"/>
      <c r="D1014" s="65"/>
      <c r="E1014" s="66"/>
      <c r="F1014" s="67"/>
      <c r="G1014" s="64"/>
      <c r="H1014" s="68"/>
      <c r="I1014" s="69"/>
      <c r="J1014" s="69"/>
      <c r="K1014" s="34"/>
      <c r="L1014" s="75">
        <v>1014</v>
      </c>
      <c r="M1014" s="75"/>
      <c r="N1014" s="71"/>
      <c r="O1014" s="77" t="s">
        <v>214</v>
      </c>
      <c r="P1014" s="79">
        <v>43634.41832175926</v>
      </c>
      <c r="Q1014" s="77" t="s">
        <v>1549</v>
      </c>
      <c r="R1014" s="77"/>
      <c r="S1014" s="77"/>
      <c r="T1014" s="77" t="s">
        <v>1871</v>
      </c>
      <c r="U1014" s="79">
        <v>43634.41832175926</v>
      </c>
      <c r="V1014" s="80" t="s">
        <v>2746</v>
      </c>
      <c r="W1014" s="77"/>
      <c r="X1014" s="77"/>
      <c r="Y1014" s="83" t="s">
        <v>3886</v>
      </c>
      <c r="Z1014" s="122"/>
      <c r="AA1014" s="48"/>
      <c r="AB1014" s="49"/>
      <c r="AC1014" s="48"/>
      <c r="AD1014" s="49"/>
      <c r="AE1014" s="48"/>
      <c r="AF1014" s="49"/>
      <c r="AG1014" s="48"/>
      <c r="AH1014" s="49"/>
      <c r="AI1014" s="48"/>
    </row>
    <row r="1015" spans="1:35" ht="15">
      <c r="A1015" s="63" t="s">
        <v>911</v>
      </c>
      <c r="B1015" s="63" t="s">
        <v>202</v>
      </c>
      <c r="C1015" s="64"/>
      <c r="D1015" s="65"/>
      <c r="E1015" s="66"/>
      <c r="F1015" s="67"/>
      <c r="G1015" s="64"/>
      <c r="H1015" s="68"/>
      <c r="I1015" s="69"/>
      <c r="J1015" s="69"/>
      <c r="K1015" s="34"/>
      <c r="L1015" s="75">
        <v>1015</v>
      </c>
      <c r="M1015" s="75"/>
      <c r="N1015" s="71"/>
      <c r="O1015" s="77" t="s">
        <v>214</v>
      </c>
      <c r="P1015" s="79">
        <v>43635.438368055555</v>
      </c>
      <c r="Q1015" s="77" t="s">
        <v>1550</v>
      </c>
      <c r="R1015" s="77"/>
      <c r="S1015" s="77"/>
      <c r="T1015" s="77" t="s">
        <v>1871</v>
      </c>
      <c r="U1015" s="79">
        <v>43635.438368055555</v>
      </c>
      <c r="V1015" s="80" t="s">
        <v>2747</v>
      </c>
      <c r="W1015" s="77"/>
      <c r="X1015" s="77"/>
      <c r="Y1015" s="83" t="s">
        <v>3887</v>
      </c>
      <c r="Z1015" s="122"/>
      <c r="AA1015" s="48"/>
      <c r="AB1015" s="49"/>
      <c r="AC1015" s="48"/>
      <c r="AD1015" s="49"/>
      <c r="AE1015" s="48"/>
      <c r="AF1015" s="49"/>
      <c r="AG1015" s="48"/>
      <c r="AH1015" s="49"/>
      <c r="AI1015" s="48"/>
    </row>
    <row r="1016" spans="1:35" ht="15">
      <c r="A1016" s="63" t="s">
        <v>911</v>
      </c>
      <c r="B1016" s="63" t="s">
        <v>202</v>
      </c>
      <c r="C1016" s="64"/>
      <c r="D1016" s="65"/>
      <c r="E1016" s="66"/>
      <c r="F1016" s="67"/>
      <c r="G1016" s="64"/>
      <c r="H1016" s="68"/>
      <c r="I1016" s="69"/>
      <c r="J1016" s="69"/>
      <c r="K1016" s="34"/>
      <c r="L1016" s="75">
        <v>1016</v>
      </c>
      <c r="M1016" s="75"/>
      <c r="N1016" s="71"/>
      <c r="O1016" s="77" t="s">
        <v>214</v>
      </c>
      <c r="P1016" s="79">
        <v>43635.438368055555</v>
      </c>
      <c r="Q1016" s="77" t="s">
        <v>1551</v>
      </c>
      <c r="R1016" s="77"/>
      <c r="S1016" s="77"/>
      <c r="T1016" s="77"/>
      <c r="U1016" s="79">
        <v>43635.438368055555</v>
      </c>
      <c r="V1016" s="80" t="s">
        <v>2748</v>
      </c>
      <c r="W1016" s="77"/>
      <c r="X1016" s="77"/>
      <c r="Y1016" s="83" t="s">
        <v>3888</v>
      </c>
      <c r="Z1016" s="122"/>
      <c r="AA1016" s="48"/>
      <c r="AB1016" s="49"/>
      <c r="AC1016" s="48"/>
      <c r="AD1016" s="49"/>
      <c r="AE1016" s="48"/>
      <c r="AF1016" s="49"/>
      <c r="AG1016" s="48"/>
      <c r="AH1016" s="49"/>
      <c r="AI1016" s="48"/>
    </row>
    <row r="1017" spans="1:35" ht="15">
      <c r="A1017" s="63" t="s">
        <v>911</v>
      </c>
      <c r="B1017" s="63" t="s">
        <v>202</v>
      </c>
      <c r="C1017" s="64"/>
      <c r="D1017" s="65"/>
      <c r="E1017" s="66"/>
      <c r="F1017" s="67"/>
      <c r="G1017" s="64"/>
      <c r="H1017" s="68"/>
      <c r="I1017" s="69"/>
      <c r="J1017" s="69"/>
      <c r="K1017" s="34"/>
      <c r="L1017" s="75">
        <v>1017</v>
      </c>
      <c r="M1017" s="75"/>
      <c r="N1017" s="71"/>
      <c r="O1017" s="77" t="s">
        <v>214</v>
      </c>
      <c r="P1017" s="79">
        <v>43637.43832175926</v>
      </c>
      <c r="Q1017" s="77" t="s">
        <v>1550</v>
      </c>
      <c r="R1017" s="77"/>
      <c r="S1017" s="77"/>
      <c r="T1017" s="77" t="s">
        <v>1871</v>
      </c>
      <c r="U1017" s="79">
        <v>43637.43832175926</v>
      </c>
      <c r="V1017" s="80" t="s">
        <v>2749</v>
      </c>
      <c r="W1017" s="77"/>
      <c r="X1017" s="77"/>
      <c r="Y1017" s="83" t="s">
        <v>3889</v>
      </c>
      <c r="Z1017" s="122"/>
      <c r="AA1017" s="48"/>
      <c r="AB1017" s="49"/>
      <c r="AC1017" s="48"/>
      <c r="AD1017" s="49"/>
      <c r="AE1017" s="48"/>
      <c r="AF1017" s="49"/>
      <c r="AG1017" s="48"/>
      <c r="AH1017" s="49"/>
      <c r="AI1017" s="48"/>
    </row>
    <row r="1018" spans="1:35" ht="15">
      <c r="A1018" s="63" t="s">
        <v>911</v>
      </c>
      <c r="B1018" s="63" t="s">
        <v>202</v>
      </c>
      <c r="C1018" s="64"/>
      <c r="D1018" s="65"/>
      <c r="E1018" s="66"/>
      <c r="F1018" s="67"/>
      <c r="G1018" s="64"/>
      <c r="H1018" s="68"/>
      <c r="I1018" s="69"/>
      <c r="J1018" s="69"/>
      <c r="K1018" s="34"/>
      <c r="L1018" s="75">
        <v>1018</v>
      </c>
      <c r="M1018" s="75"/>
      <c r="N1018" s="71"/>
      <c r="O1018" s="77" t="s">
        <v>214</v>
      </c>
      <c r="P1018" s="79">
        <v>43637.43833333333</v>
      </c>
      <c r="Q1018" s="77" t="s">
        <v>1552</v>
      </c>
      <c r="R1018" s="77"/>
      <c r="S1018" s="77"/>
      <c r="T1018" s="77"/>
      <c r="U1018" s="79">
        <v>43637.43833333333</v>
      </c>
      <c r="V1018" s="80" t="s">
        <v>2750</v>
      </c>
      <c r="W1018" s="77"/>
      <c r="X1018" s="77"/>
      <c r="Y1018" s="83" t="s">
        <v>3890</v>
      </c>
      <c r="Z1018" s="122"/>
      <c r="AA1018" s="48"/>
      <c r="AB1018" s="49"/>
      <c r="AC1018" s="48"/>
      <c r="AD1018" s="49"/>
      <c r="AE1018" s="48"/>
      <c r="AF1018" s="49"/>
      <c r="AG1018" s="48"/>
      <c r="AH1018" s="49"/>
      <c r="AI1018" s="48"/>
    </row>
    <row r="1019" spans="1:35" ht="15">
      <c r="A1019" s="63" t="s">
        <v>911</v>
      </c>
      <c r="B1019" s="63" t="s">
        <v>202</v>
      </c>
      <c r="C1019" s="64"/>
      <c r="D1019" s="65"/>
      <c r="E1019" s="66"/>
      <c r="F1019" s="67"/>
      <c r="G1019" s="64"/>
      <c r="H1019" s="68"/>
      <c r="I1019" s="69"/>
      <c r="J1019" s="69"/>
      <c r="K1019" s="34"/>
      <c r="L1019" s="75">
        <v>1019</v>
      </c>
      <c r="M1019" s="75"/>
      <c r="N1019" s="71"/>
      <c r="O1019" s="77" t="s">
        <v>214</v>
      </c>
      <c r="P1019" s="79">
        <v>43638.46644675926</v>
      </c>
      <c r="Q1019" s="77" t="s">
        <v>1548</v>
      </c>
      <c r="R1019" s="77"/>
      <c r="S1019" s="77"/>
      <c r="T1019" s="77" t="s">
        <v>1871</v>
      </c>
      <c r="U1019" s="79">
        <v>43638.46644675926</v>
      </c>
      <c r="V1019" s="80" t="s">
        <v>2751</v>
      </c>
      <c r="W1019" s="77"/>
      <c r="X1019" s="77"/>
      <c r="Y1019" s="83" t="s">
        <v>3891</v>
      </c>
      <c r="Z1019" s="122"/>
      <c r="AA1019" s="48"/>
      <c r="AB1019" s="49"/>
      <c r="AC1019" s="48"/>
      <c r="AD1019" s="49"/>
      <c r="AE1019" s="48"/>
      <c r="AF1019" s="49"/>
      <c r="AG1019" s="48"/>
      <c r="AH1019" s="49"/>
      <c r="AI1019" s="48"/>
    </row>
    <row r="1020" spans="1:35" ht="15">
      <c r="A1020" s="63" t="s">
        <v>911</v>
      </c>
      <c r="B1020" s="63" t="s">
        <v>202</v>
      </c>
      <c r="C1020" s="64"/>
      <c r="D1020" s="65"/>
      <c r="E1020" s="66"/>
      <c r="F1020" s="67"/>
      <c r="G1020" s="64"/>
      <c r="H1020" s="68"/>
      <c r="I1020" s="69"/>
      <c r="J1020" s="69"/>
      <c r="K1020" s="34"/>
      <c r="L1020" s="75">
        <v>1020</v>
      </c>
      <c r="M1020" s="75"/>
      <c r="N1020" s="71"/>
      <c r="O1020" s="77" t="s">
        <v>214</v>
      </c>
      <c r="P1020" s="79">
        <v>43639.4669212963</v>
      </c>
      <c r="Q1020" s="77" t="s">
        <v>1550</v>
      </c>
      <c r="R1020" s="77"/>
      <c r="S1020" s="77"/>
      <c r="T1020" s="77" t="s">
        <v>1871</v>
      </c>
      <c r="U1020" s="79">
        <v>43639.4669212963</v>
      </c>
      <c r="V1020" s="80" t="s">
        <v>2752</v>
      </c>
      <c r="W1020" s="77"/>
      <c r="X1020" s="77"/>
      <c r="Y1020" s="83" t="s">
        <v>3892</v>
      </c>
      <c r="Z1020" s="122"/>
      <c r="AA1020" s="48"/>
      <c r="AB1020" s="49"/>
      <c r="AC1020" s="48"/>
      <c r="AD1020" s="49"/>
      <c r="AE1020" s="48"/>
      <c r="AF1020" s="49"/>
      <c r="AG1020" s="48"/>
      <c r="AH1020" s="49"/>
      <c r="AI1020" s="48"/>
    </row>
    <row r="1021" spans="1:35" ht="15">
      <c r="A1021" s="63" t="s">
        <v>911</v>
      </c>
      <c r="B1021" s="63" t="s">
        <v>202</v>
      </c>
      <c r="C1021" s="64"/>
      <c r="D1021" s="65"/>
      <c r="E1021" s="66"/>
      <c r="F1021" s="67"/>
      <c r="G1021" s="64"/>
      <c r="H1021" s="68"/>
      <c r="I1021" s="69"/>
      <c r="J1021" s="69"/>
      <c r="K1021" s="34"/>
      <c r="L1021" s="75">
        <v>1021</v>
      </c>
      <c r="M1021" s="75"/>
      <c r="N1021" s="71"/>
      <c r="O1021" s="77" t="s">
        <v>214</v>
      </c>
      <c r="P1021" s="79">
        <v>43641.4065625</v>
      </c>
      <c r="Q1021" s="77" t="s">
        <v>1553</v>
      </c>
      <c r="R1021" s="77"/>
      <c r="S1021" s="77"/>
      <c r="T1021" s="77" t="s">
        <v>1871</v>
      </c>
      <c r="U1021" s="79">
        <v>43641.4065625</v>
      </c>
      <c r="V1021" s="80" t="s">
        <v>2753</v>
      </c>
      <c r="W1021" s="77"/>
      <c r="X1021" s="77"/>
      <c r="Y1021" s="83" t="s">
        <v>3893</v>
      </c>
      <c r="Z1021" s="122"/>
      <c r="AA1021" s="48"/>
      <c r="AB1021" s="49"/>
      <c r="AC1021" s="48"/>
      <c r="AD1021" s="49"/>
      <c r="AE1021" s="48"/>
      <c r="AF1021" s="49"/>
      <c r="AG1021" s="48"/>
      <c r="AH1021" s="49"/>
      <c r="AI1021" s="48"/>
    </row>
    <row r="1022" spans="1:35" ht="15">
      <c r="A1022" s="63" t="s">
        <v>911</v>
      </c>
      <c r="B1022" s="63" t="s">
        <v>202</v>
      </c>
      <c r="C1022" s="64"/>
      <c r="D1022" s="65"/>
      <c r="E1022" s="66"/>
      <c r="F1022" s="67"/>
      <c r="G1022" s="64"/>
      <c r="H1022" s="68"/>
      <c r="I1022" s="69"/>
      <c r="J1022" s="69"/>
      <c r="K1022" s="34"/>
      <c r="L1022" s="75">
        <v>1022</v>
      </c>
      <c r="M1022" s="75"/>
      <c r="N1022" s="71"/>
      <c r="O1022" s="77" t="s">
        <v>214</v>
      </c>
      <c r="P1022" s="79">
        <v>43642.42721064815</v>
      </c>
      <c r="Q1022" s="77" t="s">
        <v>1550</v>
      </c>
      <c r="R1022" s="77"/>
      <c r="S1022" s="77"/>
      <c r="T1022" s="77" t="s">
        <v>1871</v>
      </c>
      <c r="U1022" s="79">
        <v>43642.42721064815</v>
      </c>
      <c r="V1022" s="80" t="s">
        <v>2754</v>
      </c>
      <c r="W1022" s="77"/>
      <c r="X1022" s="77"/>
      <c r="Y1022" s="83" t="s">
        <v>3894</v>
      </c>
      <c r="Z1022" s="122"/>
      <c r="AA1022" s="48"/>
      <c r="AB1022" s="49"/>
      <c r="AC1022" s="48"/>
      <c r="AD1022" s="49"/>
      <c r="AE1022" s="48"/>
      <c r="AF1022" s="49"/>
      <c r="AG1022" s="48"/>
      <c r="AH1022" s="49"/>
      <c r="AI1022" s="48"/>
    </row>
    <row r="1023" spans="1:35" ht="15">
      <c r="A1023" s="63" t="s">
        <v>912</v>
      </c>
      <c r="B1023" s="63" t="s">
        <v>912</v>
      </c>
      <c r="C1023" s="64"/>
      <c r="D1023" s="65"/>
      <c r="E1023" s="66"/>
      <c r="F1023" s="67"/>
      <c r="G1023" s="64"/>
      <c r="H1023" s="68"/>
      <c r="I1023" s="69"/>
      <c r="J1023" s="69"/>
      <c r="K1023" s="34"/>
      <c r="L1023" s="75">
        <v>1023</v>
      </c>
      <c r="M1023" s="75"/>
      <c r="N1023" s="71"/>
      <c r="O1023" s="77" t="s">
        <v>179</v>
      </c>
      <c r="P1023" s="79">
        <v>43633.505636574075</v>
      </c>
      <c r="Q1023" s="77" t="s">
        <v>1452</v>
      </c>
      <c r="R1023" s="77"/>
      <c r="S1023" s="77"/>
      <c r="T1023" s="77"/>
      <c r="U1023" s="79">
        <v>43633.505636574075</v>
      </c>
      <c r="V1023" s="80" t="s">
        <v>2755</v>
      </c>
      <c r="W1023" s="77"/>
      <c r="X1023" s="77"/>
      <c r="Y1023" s="83" t="s">
        <v>3895</v>
      </c>
      <c r="Z1023" s="122"/>
      <c r="AA1023" s="48"/>
      <c r="AB1023" s="49"/>
      <c r="AC1023" s="48"/>
      <c r="AD1023" s="49"/>
      <c r="AE1023" s="48"/>
      <c r="AF1023" s="49"/>
      <c r="AG1023" s="48"/>
      <c r="AH1023" s="49"/>
      <c r="AI1023" s="48"/>
    </row>
    <row r="1024" spans="1:35" ht="15">
      <c r="A1024" s="63" t="s">
        <v>912</v>
      </c>
      <c r="B1024" s="63" t="s">
        <v>912</v>
      </c>
      <c r="C1024" s="64"/>
      <c r="D1024" s="65"/>
      <c r="E1024" s="66"/>
      <c r="F1024" s="67"/>
      <c r="G1024" s="64"/>
      <c r="H1024" s="68"/>
      <c r="I1024" s="69"/>
      <c r="J1024" s="69"/>
      <c r="K1024" s="34"/>
      <c r="L1024" s="75">
        <v>1024</v>
      </c>
      <c r="M1024" s="75"/>
      <c r="N1024" s="71"/>
      <c r="O1024" s="77" t="s">
        <v>179</v>
      </c>
      <c r="P1024" s="79">
        <v>43638.45601851852</v>
      </c>
      <c r="Q1024" s="77" t="s">
        <v>1554</v>
      </c>
      <c r="R1024" s="80" t="s">
        <v>1826</v>
      </c>
      <c r="S1024" s="77" t="s">
        <v>225</v>
      </c>
      <c r="T1024" s="77"/>
      <c r="U1024" s="79">
        <v>43638.45601851852</v>
      </c>
      <c r="V1024" s="80" t="s">
        <v>2756</v>
      </c>
      <c r="W1024" s="77"/>
      <c r="X1024" s="77"/>
      <c r="Y1024" s="83" t="s">
        <v>3896</v>
      </c>
      <c r="Z1024" s="122"/>
      <c r="AA1024" s="48"/>
      <c r="AB1024" s="49"/>
      <c r="AC1024" s="48"/>
      <c r="AD1024" s="49"/>
      <c r="AE1024" s="48"/>
      <c r="AF1024" s="49"/>
      <c r="AG1024" s="48"/>
      <c r="AH1024" s="49"/>
      <c r="AI1024" s="48"/>
    </row>
    <row r="1025" spans="1:35" ht="15">
      <c r="A1025" s="63" t="s">
        <v>912</v>
      </c>
      <c r="B1025" s="63" t="s">
        <v>912</v>
      </c>
      <c r="C1025" s="64"/>
      <c r="D1025" s="65"/>
      <c r="E1025" s="66"/>
      <c r="F1025" s="67"/>
      <c r="G1025" s="64"/>
      <c r="H1025" s="68"/>
      <c r="I1025" s="69"/>
      <c r="J1025" s="69"/>
      <c r="K1025" s="34"/>
      <c r="L1025" s="75">
        <v>1025</v>
      </c>
      <c r="M1025" s="75"/>
      <c r="N1025" s="71"/>
      <c r="O1025" s="77" t="s">
        <v>179</v>
      </c>
      <c r="P1025" s="79">
        <v>43640.47997685185</v>
      </c>
      <c r="Q1025" s="77" t="s">
        <v>1555</v>
      </c>
      <c r="R1025" s="80" t="s">
        <v>1827</v>
      </c>
      <c r="S1025" s="77" t="s">
        <v>225</v>
      </c>
      <c r="T1025" s="77"/>
      <c r="U1025" s="79">
        <v>43640.47997685185</v>
      </c>
      <c r="V1025" s="80" t="s">
        <v>2757</v>
      </c>
      <c r="W1025" s="77"/>
      <c r="X1025" s="77"/>
      <c r="Y1025" s="83" t="s">
        <v>3897</v>
      </c>
      <c r="Z1025" s="122"/>
      <c r="AA1025" s="48"/>
      <c r="AB1025" s="49"/>
      <c r="AC1025" s="48"/>
      <c r="AD1025" s="49"/>
      <c r="AE1025" s="48"/>
      <c r="AF1025" s="49"/>
      <c r="AG1025" s="48"/>
      <c r="AH1025" s="49"/>
      <c r="AI1025" s="48"/>
    </row>
    <row r="1026" spans="1:35" ht="15">
      <c r="A1026" s="63" t="s">
        <v>912</v>
      </c>
      <c r="B1026" s="63" t="s">
        <v>912</v>
      </c>
      <c r="C1026" s="64"/>
      <c r="D1026" s="65"/>
      <c r="E1026" s="66"/>
      <c r="F1026" s="67"/>
      <c r="G1026" s="64"/>
      <c r="H1026" s="68"/>
      <c r="I1026" s="69"/>
      <c r="J1026" s="69"/>
      <c r="K1026" s="34"/>
      <c r="L1026" s="75">
        <v>1026</v>
      </c>
      <c r="M1026" s="75"/>
      <c r="N1026" s="71"/>
      <c r="O1026" s="77" t="s">
        <v>179</v>
      </c>
      <c r="P1026" s="79">
        <v>43642.43181712963</v>
      </c>
      <c r="Q1026" s="77" t="s">
        <v>1453</v>
      </c>
      <c r="R1026" s="77"/>
      <c r="S1026" s="77"/>
      <c r="T1026" s="77"/>
      <c r="U1026" s="79">
        <v>43642.43181712963</v>
      </c>
      <c r="V1026" s="80" t="s">
        <v>2758</v>
      </c>
      <c r="W1026" s="77"/>
      <c r="X1026" s="77"/>
      <c r="Y1026" s="83" t="s">
        <v>3898</v>
      </c>
      <c r="Z1026" s="122"/>
      <c r="AA1026" s="48"/>
      <c r="AB1026" s="49"/>
      <c r="AC1026" s="48"/>
      <c r="AD1026" s="49"/>
      <c r="AE1026" s="48"/>
      <c r="AF1026" s="49"/>
      <c r="AG1026" s="48"/>
      <c r="AH1026" s="49"/>
      <c r="AI1026" s="48"/>
    </row>
    <row r="1027" spans="1:35" ht="15">
      <c r="A1027" s="63" t="s">
        <v>913</v>
      </c>
      <c r="B1027" s="63" t="s">
        <v>202</v>
      </c>
      <c r="C1027" s="64"/>
      <c r="D1027" s="65"/>
      <c r="E1027" s="66"/>
      <c r="F1027" s="67"/>
      <c r="G1027" s="64"/>
      <c r="H1027" s="68"/>
      <c r="I1027" s="69"/>
      <c r="J1027" s="69"/>
      <c r="K1027" s="34"/>
      <c r="L1027" s="75">
        <v>1027</v>
      </c>
      <c r="M1027" s="75"/>
      <c r="N1027" s="71"/>
      <c r="O1027" s="77" t="s">
        <v>214</v>
      </c>
      <c r="P1027" s="79">
        <v>43633.425462962965</v>
      </c>
      <c r="Q1027" s="77" t="s">
        <v>1556</v>
      </c>
      <c r="R1027" s="77"/>
      <c r="S1027" s="77"/>
      <c r="T1027" s="77"/>
      <c r="U1027" s="79">
        <v>43633.425462962965</v>
      </c>
      <c r="V1027" s="80" t="s">
        <v>2759</v>
      </c>
      <c r="W1027" s="77"/>
      <c r="X1027" s="77"/>
      <c r="Y1027" s="83" t="s">
        <v>3899</v>
      </c>
      <c r="Z1027" s="122"/>
      <c r="AA1027" s="48"/>
      <c r="AB1027" s="49"/>
      <c r="AC1027" s="48"/>
      <c r="AD1027" s="49"/>
      <c r="AE1027" s="48"/>
      <c r="AF1027" s="49"/>
      <c r="AG1027" s="48"/>
      <c r="AH1027" s="49"/>
      <c r="AI1027" s="48"/>
    </row>
    <row r="1028" spans="1:35" ht="15">
      <c r="A1028" s="63" t="s">
        <v>913</v>
      </c>
      <c r="B1028" s="63" t="s">
        <v>202</v>
      </c>
      <c r="C1028" s="64"/>
      <c r="D1028" s="65"/>
      <c r="E1028" s="66"/>
      <c r="F1028" s="67"/>
      <c r="G1028" s="64"/>
      <c r="H1028" s="68"/>
      <c r="I1028" s="69"/>
      <c r="J1028" s="69"/>
      <c r="K1028" s="34"/>
      <c r="L1028" s="75">
        <v>1028</v>
      </c>
      <c r="M1028" s="75"/>
      <c r="N1028" s="71"/>
      <c r="O1028" s="77" t="s">
        <v>214</v>
      </c>
      <c r="P1028" s="79">
        <v>43636.42140046296</v>
      </c>
      <c r="Q1028" s="77" t="s">
        <v>1556</v>
      </c>
      <c r="R1028" s="77"/>
      <c r="S1028" s="77"/>
      <c r="T1028" s="77"/>
      <c r="U1028" s="79">
        <v>43636.42140046296</v>
      </c>
      <c r="V1028" s="80" t="s">
        <v>2760</v>
      </c>
      <c r="W1028" s="77"/>
      <c r="X1028" s="77"/>
      <c r="Y1028" s="83" t="s">
        <v>3900</v>
      </c>
      <c r="Z1028" s="122"/>
      <c r="AA1028" s="48"/>
      <c r="AB1028" s="49"/>
      <c r="AC1028" s="48"/>
      <c r="AD1028" s="49"/>
      <c r="AE1028" s="48"/>
      <c r="AF1028" s="49"/>
      <c r="AG1028" s="48"/>
      <c r="AH1028" s="49"/>
      <c r="AI1028" s="48"/>
    </row>
    <row r="1029" spans="1:35" ht="15">
      <c r="A1029" s="63" t="s">
        <v>913</v>
      </c>
      <c r="B1029" s="63" t="s">
        <v>202</v>
      </c>
      <c r="C1029" s="64"/>
      <c r="D1029" s="65"/>
      <c r="E1029" s="66"/>
      <c r="F1029" s="67"/>
      <c r="G1029" s="64"/>
      <c r="H1029" s="68"/>
      <c r="I1029" s="69"/>
      <c r="J1029" s="69"/>
      <c r="K1029" s="34"/>
      <c r="L1029" s="75">
        <v>1029</v>
      </c>
      <c r="M1029" s="75"/>
      <c r="N1029" s="71"/>
      <c r="O1029" s="77" t="s">
        <v>214</v>
      </c>
      <c r="P1029" s="79">
        <v>43638.4212962963</v>
      </c>
      <c r="Q1029" s="77" t="s">
        <v>1557</v>
      </c>
      <c r="R1029" s="77"/>
      <c r="S1029" s="77"/>
      <c r="T1029" s="77"/>
      <c r="U1029" s="79">
        <v>43638.4212962963</v>
      </c>
      <c r="V1029" s="80" t="s">
        <v>2761</v>
      </c>
      <c r="W1029" s="77"/>
      <c r="X1029" s="77"/>
      <c r="Y1029" s="83" t="s">
        <v>3901</v>
      </c>
      <c r="Z1029" s="122"/>
      <c r="AA1029" s="48"/>
      <c r="AB1029" s="49"/>
      <c r="AC1029" s="48"/>
      <c r="AD1029" s="49"/>
      <c r="AE1029" s="48"/>
      <c r="AF1029" s="49"/>
      <c r="AG1029" s="48"/>
      <c r="AH1029" s="49"/>
      <c r="AI1029" s="48"/>
    </row>
    <row r="1030" spans="1:35" ht="15">
      <c r="A1030" s="63" t="s">
        <v>913</v>
      </c>
      <c r="B1030" s="63" t="s">
        <v>202</v>
      </c>
      <c r="C1030" s="64"/>
      <c r="D1030" s="65"/>
      <c r="E1030" s="66"/>
      <c r="F1030" s="67"/>
      <c r="G1030" s="64"/>
      <c r="H1030" s="68"/>
      <c r="I1030" s="69"/>
      <c r="J1030" s="69"/>
      <c r="K1030" s="34"/>
      <c r="L1030" s="75">
        <v>1030</v>
      </c>
      <c r="M1030" s="75"/>
      <c r="N1030" s="71"/>
      <c r="O1030" s="77" t="s">
        <v>214</v>
      </c>
      <c r="P1030" s="79">
        <v>43638.579675925925</v>
      </c>
      <c r="Q1030" s="77" t="s">
        <v>1558</v>
      </c>
      <c r="R1030" s="77"/>
      <c r="S1030" s="77"/>
      <c r="T1030" s="77"/>
      <c r="U1030" s="79">
        <v>43638.579675925925</v>
      </c>
      <c r="V1030" s="80" t="s">
        <v>2762</v>
      </c>
      <c r="W1030" s="77"/>
      <c r="X1030" s="77"/>
      <c r="Y1030" s="83" t="s">
        <v>3902</v>
      </c>
      <c r="Z1030" s="122"/>
      <c r="AA1030" s="48"/>
      <c r="AB1030" s="49"/>
      <c r="AC1030" s="48"/>
      <c r="AD1030" s="49"/>
      <c r="AE1030" s="48"/>
      <c r="AF1030" s="49"/>
      <c r="AG1030" s="48"/>
      <c r="AH1030" s="49"/>
      <c r="AI1030" s="48"/>
    </row>
    <row r="1031" spans="1:35" ht="15">
      <c r="A1031" s="63" t="s">
        <v>913</v>
      </c>
      <c r="B1031" s="63" t="s">
        <v>202</v>
      </c>
      <c r="C1031" s="64"/>
      <c r="D1031" s="65"/>
      <c r="E1031" s="66"/>
      <c r="F1031" s="67"/>
      <c r="G1031" s="64"/>
      <c r="H1031" s="68"/>
      <c r="I1031" s="69"/>
      <c r="J1031" s="69"/>
      <c r="K1031" s="34"/>
      <c r="L1031" s="75">
        <v>1031</v>
      </c>
      <c r="M1031" s="75"/>
      <c r="N1031" s="71"/>
      <c r="O1031" s="77" t="s">
        <v>214</v>
      </c>
      <c r="P1031" s="79">
        <v>43638.580775462964</v>
      </c>
      <c r="Q1031" s="77" t="s">
        <v>1559</v>
      </c>
      <c r="R1031" s="77"/>
      <c r="S1031" s="77"/>
      <c r="T1031" s="77"/>
      <c r="U1031" s="79">
        <v>43638.580775462964</v>
      </c>
      <c r="V1031" s="80" t="s">
        <v>2763</v>
      </c>
      <c r="W1031" s="77"/>
      <c r="X1031" s="77"/>
      <c r="Y1031" s="83" t="s">
        <v>3903</v>
      </c>
      <c r="Z1031" s="122"/>
      <c r="AA1031" s="48"/>
      <c r="AB1031" s="49"/>
      <c r="AC1031" s="48"/>
      <c r="AD1031" s="49"/>
      <c r="AE1031" s="48"/>
      <c r="AF1031" s="49"/>
      <c r="AG1031" s="48"/>
      <c r="AH1031" s="49"/>
      <c r="AI1031" s="48"/>
    </row>
    <row r="1032" spans="1:35" ht="15">
      <c r="A1032" s="63" t="s">
        <v>913</v>
      </c>
      <c r="B1032" s="63" t="s">
        <v>202</v>
      </c>
      <c r="C1032" s="64"/>
      <c r="D1032" s="65"/>
      <c r="E1032" s="66"/>
      <c r="F1032" s="67"/>
      <c r="G1032" s="64"/>
      <c r="H1032" s="68"/>
      <c r="I1032" s="69"/>
      <c r="J1032" s="69"/>
      <c r="K1032" s="34"/>
      <c r="L1032" s="75">
        <v>1032</v>
      </c>
      <c r="M1032" s="75"/>
      <c r="N1032" s="71"/>
      <c r="O1032" s="77" t="s">
        <v>214</v>
      </c>
      <c r="P1032" s="79">
        <v>43638.59619212963</v>
      </c>
      <c r="Q1032" s="77" t="s">
        <v>1441</v>
      </c>
      <c r="R1032" s="77"/>
      <c r="S1032" s="77"/>
      <c r="T1032" s="77"/>
      <c r="U1032" s="79">
        <v>43638.59619212963</v>
      </c>
      <c r="V1032" s="80" t="s">
        <v>2764</v>
      </c>
      <c r="W1032" s="77"/>
      <c r="X1032" s="77"/>
      <c r="Y1032" s="83" t="s">
        <v>3904</v>
      </c>
      <c r="Z1032" s="122"/>
      <c r="AA1032" s="48"/>
      <c r="AB1032" s="49"/>
      <c r="AC1032" s="48"/>
      <c r="AD1032" s="49"/>
      <c r="AE1032" s="48"/>
      <c r="AF1032" s="49"/>
      <c r="AG1032" s="48"/>
      <c r="AH1032" s="49"/>
      <c r="AI1032" s="48"/>
    </row>
    <row r="1033" spans="1:35" ht="15">
      <c r="A1033" s="63" t="s">
        <v>913</v>
      </c>
      <c r="B1033" s="63" t="s">
        <v>202</v>
      </c>
      <c r="C1033" s="64"/>
      <c r="D1033" s="65"/>
      <c r="E1033" s="66"/>
      <c r="F1033" s="67"/>
      <c r="G1033" s="64"/>
      <c r="H1033" s="68"/>
      <c r="I1033" s="69"/>
      <c r="J1033" s="69"/>
      <c r="K1033" s="34"/>
      <c r="L1033" s="75">
        <v>1033</v>
      </c>
      <c r="M1033" s="75"/>
      <c r="N1033" s="71"/>
      <c r="O1033" s="77" t="s">
        <v>214</v>
      </c>
      <c r="P1033" s="79">
        <v>43639.63949074074</v>
      </c>
      <c r="Q1033" s="77" t="s">
        <v>1560</v>
      </c>
      <c r="R1033" s="77"/>
      <c r="S1033" s="77"/>
      <c r="T1033" s="77"/>
      <c r="U1033" s="79">
        <v>43639.63949074074</v>
      </c>
      <c r="V1033" s="80" t="s">
        <v>2765</v>
      </c>
      <c r="W1033" s="77"/>
      <c r="X1033" s="77"/>
      <c r="Y1033" s="83" t="s">
        <v>3905</v>
      </c>
      <c r="Z1033" s="122"/>
      <c r="AA1033" s="48"/>
      <c r="AB1033" s="49"/>
      <c r="AC1033" s="48"/>
      <c r="AD1033" s="49"/>
      <c r="AE1033" s="48"/>
      <c r="AF1033" s="49"/>
      <c r="AG1033" s="48"/>
      <c r="AH1033" s="49"/>
      <c r="AI1033" s="48"/>
    </row>
    <row r="1034" spans="1:35" ht="15">
      <c r="A1034" s="63" t="s">
        <v>913</v>
      </c>
      <c r="B1034" s="63" t="s">
        <v>202</v>
      </c>
      <c r="C1034" s="64"/>
      <c r="D1034" s="65"/>
      <c r="E1034" s="66"/>
      <c r="F1034" s="67"/>
      <c r="G1034" s="64"/>
      <c r="H1034" s="68"/>
      <c r="I1034" s="69"/>
      <c r="J1034" s="69"/>
      <c r="K1034" s="34"/>
      <c r="L1034" s="75">
        <v>1034</v>
      </c>
      <c r="M1034" s="75"/>
      <c r="N1034" s="71"/>
      <c r="O1034" s="77" t="s">
        <v>214</v>
      </c>
      <c r="P1034" s="79">
        <v>43641.41804398148</v>
      </c>
      <c r="Q1034" s="77" t="s">
        <v>1560</v>
      </c>
      <c r="R1034" s="77"/>
      <c r="S1034" s="77"/>
      <c r="T1034" s="77"/>
      <c r="U1034" s="79">
        <v>43641.41804398148</v>
      </c>
      <c r="V1034" s="80" t="s">
        <v>2766</v>
      </c>
      <c r="W1034" s="77"/>
      <c r="X1034" s="77"/>
      <c r="Y1034" s="83" t="s">
        <v>3906</v>
      </c>
      <c r="Z1034" s="122"/>
      <c r="AA1034" s="48"/>
      <c r="AB1034" s="49"/>
      <c r="AC1034" s="48"/>
      <c r="AD1034" s="49"/>
      <c r="AE1034" s="48"/>
      <c r="AF1034" s="49"/>
      <c r="AG1034" s="48"/>
      <c r="AH1034" s="49"/>
      <c r="AI1034" s="48"/>
    </row>
    <row r="1035" spans="1:35" ht="15">
      <c r="A1035" s="63" t="s">
        <v>913</v>
      </c>
      <c r="B1035" s="63" t="s">
        <v>202</v>
      </c>
      <c r="C1035" s="64"/>
      <c r="D1035" s="65"/>
      <c r="E1035" s="66"/>
      <c r="F1035" s="67"/>
      <c r="G1035" s="64"/>
      <c r="H1035" s="68"/>
      <c r="I1035" s="69"/>
      <c r="J1035" s="69"/>
      <c r="K1035" s="34"/>
      <c r="L1035" s="75">
        <v>1035</v>
      </c>
      <c r="M1035" s="75"/>
      <c r="N1035" s="71"/>
      <c r="O1035" s="77" t="s">
        <v>214</v>
      </c>
      <c r="P1035" s="79">
        <v>43642.421319444446</v>
      </c>
      <c r="Q1035" s="77" t="s">
        <v>1561</v>
      </c>
      <c r="R1035" s="77"/>
      <c r="S1035" s="77"/>
      <c r="T1035" s="77"/>
      <c r="U1035" s="79">
        <v>43642.421319444446</v>
      </c>
      <c r="V1035" s="80" t="s">
        <v>2767</v>
      </c>
      <c r="W1035" s="77"/>
      <c r="X1035" s="77"/>
      <c r="Y1035" s="83" t="s">
        <v>3907</v>
      </c>
      <c r="Z1035" s="122"/>
      <c r="AA1035" s="48"/>
      <c r="AB1035" s="49"/>
      <c r="AC1035" s="48"/>
      <c r="AD1035" s="49"/>
      <c r="AE1035" s="48"/>
      <c r="AF1035" s="49"/>
      <c r="AG1035" s="48"/>
      <c r="AH1035" s="49"/>
      <c r="AI1035" s="48"/>
    </row>
    <row r="1036" spans="1:35" ht="15">
      <c r="A1036" s="63" t="s">
        <v>913</v>
      </c>
      <c r="B1036" s="63" t="s">
        <v>202</v>
      </c>
      <c r="C1036" s="64"/>
      <c r="D1036" s="65"/>
      <c r="E1036" s="66"/>
      <c r="F1036" s="67"/>
      <c r="G1036" s="64"/>
      <c r="H1036" s="68"/>
      <c r="I1036" s="69"/>
      <c r="J1036" s="69"/>
      <c r="K1036" s="34"/>
      <c r="L1036" s="75">
        <v>1036</v>
      </c>
      <c r="M1036" s="75"/>
      <c r="N1036" s="71"/>
      <c r="O1036" s="77" t="s">
        <v>214</v>
      </c>
      <c r="P1036" s="79">
        <v>43642.43481481481</v>
      </c>
      <c r="Q1036" s="77" t="s">
        <v>1213</v>
      </c>
      <c r="R1036" s="77"/>
      <c r="S1036" s="77"/>
      <c r="T1036" s="77"/>
      <c r="U1036" s="79">
        <v>43642.43481481481</v>
      </c>
      <c r="V1036" s="80" t="s">
        <v>2768</v>
      </c>
      <c r="W1036" s="77"/>
      <c r="X1036" s="77"/>
      <c r="Y1036" s="83" t="s">
        <v>3908</v>
      </c>
      <c r="Z1036" s="122"/>
      <c r="AA1036" s="48"/>
      <c r="AB1036" s="49"/>
      <c r="AC1036" s="48"/>
      <c r="AD1036" s="49"/>
      <c r="AE1036" s="48"/>
      <c r="AF1036" s="49"/>
      <c r="AG1036" s="48"/>
      <c r="AH1036" s="49"/>
      <c r="AI1036" s="48"/>
    </row>
    <row r="1037" spans="1:35" ht="15">
      <c r="A1037" s="63" t="s">
        <v>914</v>
      </c>
      <c r="B1037" s="63" t="s">
        <v>202</v>
      </c>
      <c r="C1037" s="64"/>
      <c r="D1037" s="65"/>
      <c r="E1037" s="66"/>
      <c r="F1037" s="67"/>
      <c r="G1037" s="64"/>
      <c r="H1037" s="68"/>
      <c r="I1037" s="69"/>
      <c r="J1037" s="69"/>
      <c r="K1037" s="34"/>
      <c r="L1037" s="75">
        <v>1037</v>
      </c>
      <c r="M1037" s="75"/>
      <c r="N1037" s="71"/>
      <c r="O1037" s="77" t="s">
        <v>214</v>
      </c>
      <c r="P1037" s="79">
        <v>43633.37358796296</v>
      </c>
      <c r="Q1037" s="77" t="s">
        <v>996</v>
      </c>
      <c r="R1037" s="77"/>
      <c r="S1037" s="77"/>
      <c r="T1037" s="77"/>
      <c r="U1037" s="79">
        <v>43633.37358796296</v>
      </c>
      <c r="V1037" s="80" t="s">
        <v>2769</v>
      </c>
      <c r="W1037" s="77"/>
      <c r="X1037" s="77"/>
      <c r="Y1037" s="83" t="s">
        <v>3909</v>
      </c>
      <c r="Z1037" s="122"/>
      <c r="AA1037" s="48"/>
      <c r="AB1037" s="49"/>
      <c r="AC1037" s="48"/>
      <c r="AD1037" s="49"/>
      <c r="AE1037" s="48"/>
      <c r="AF1037" s="49"/>
      <c r="AG1037" s="48"/>
      <c r="AH1037" s="49"/>
      <c r="AI1037" s="48"/>
    </row>
    <row r="1038" spans="1:35" ht="15">
      <c r="A1038" s="63" t="s">
        <v>914</v>
      </c>
      <c r="B1038" s="63" t="s">
        <v>202</v>
      </c>
      <c r="C1038" s="64"/>
      <c r="D1038" s="65"/>
      <c r="E1038" s="66"/>
      <c r="F1038" s="67"/>
      <c r="G1038" s="64"/>
      <c r="H1038" s="68"/>
      <c r="I1038" s="69"/>
      <c r="J1038" s="69"/>
      <c r="K1038" s="34"/>
      <c r="L1038" s="75">
        <v>1038</v>
      </c>
      <c r="M1038" s="75"/>
      <c r="N1038" s="71"/>
      <c r="O1038" s="77" t="s">
        <v>214</v>
      </c>
      <c r="P1038" s="79">
        <v>43633.93744212963</v>
      </c>
      <c r="Q1038" s="77" t="s">
        <v>996</v>
      </c>
      <c r="R1038" s="77"/>
      <c r="S1038" s="77"/>
      <c r="T1038" s="77"/>
      <c r="U1038" s="79">
        <v>43633.93744212963</v>
      </c>
      <c r="V1038" s="80" t="s">
        <v>2770</v>
      </c>
      <c r="W1038" s="77"/>
      <c r="X1038" s="77"/>
      <c r="Y1038" s="83" t="s">
        <v>3910</v>
      </c>
      <c r="Z1038" s="122"/>
      <c r="AA1038" s="48"/>
      <c r="AB1038" s="49"/>
      <c r="AC1038" s="48"/>
      <c r="AD1038" s="49"/>
      <c r="AE1038" s="48"/>
      <c r="AF1038" s="49"/>
      <c r="AG1038" s="48"/>
      <c r="AH1038" s="49"/>
      <c r="AI1038" s="48"/>
    </row>
    <row r="1039" spans="1:35" ht="15">
      <c r="A1039" s="63" t="s">
        <v>914</v>
      </c>
      <c r="B1039" s="63" t="s">
        <v>202</v>
      </c>
      <c r="C1039" s="64"/>
      <c r="D1039" s="65"/>
      <c r="E1039" s="66"/>
      <c r="F1039" s="67"/>
      <c r="G1039" s="64"/>
      <c r="H1039" s="68"/>
      <c r="I1039" s="69"/>
      <c r="J1039" s="69"/>
      <c r="K1039" s="34"/>
      <c r="L1039" s="75">
        <v>1039</v>
      </c>
      <c r="M1039" s="75"/>
      <c r="N1039" s="71"/>
      <c r="O1039" s="77" t="s">
        <v>214</v>
      </c>
      <c r="P1039" s="79">
        <v>43635.308854166666</v>
      </c>
      <c r="Q1039" s="77" t="s">
        <v>996</v>
      </c>
      <c r="R1039" s="77"/>
      <c r="S1039" s="77"/>
      <c r="T1039" s="77"/>
      <c r="U1039" s="79">
        <v>43635.308854166666</v>
      </c>
      <c r="V1039" s="80" t="s">
        <v>2771</v>
      </c>
      <c r="W1039" s="77"/>
      <c r="X1039" s="77"/>
      <c r="Y1039" s="83" t="s">
        <v>3911</v>
      </c>
      <c r="Z1039" s="122"/>
      <c r="AA1039" s="48"/>
      <c r="AB1039" s="49"/>
      <c r="AC1039" s="48"/>
      <c r="AD1039" s="49"/>
      <c r="AE1039" s="48"/>
      <c r="AF1039" s="49"/>
      <c r="AG1039" s="48"/>
      <c r="AH1039" s="49"/>
      <c r="AI1039" s="48"/>
    </row>
    <row r="1040" spans="1:35" ht="15">
      <c r="A1040" s="63" t="s">
        <v>914</v>
      </c>
      <c r="B1040" s="63" t="s">
        <v>202</v>
      </c>
      <c r="C1040" s="64"/>
      <c r="D1040" s="65"/>
      <c r="E1040" s="66"/>
      <c r="F1040" s="67"/>
      <c r="G1040" s="64"/>
      <c r="H1040" s="68"/>
      <c r="I1040" s="69"/>
      <c r="J1040" s="69"/>
      <c r="K1040" s="34"/>
      <c r="L1040" s="75">
        <v>1040</v>
      </c>
      <c r="M1040" s="75"/>
      <c r="N1040" s="71"/>
      <c r="O1040" s="77" t="s">
        <v>214</v>
      </c>
      <c r="P1040" s="79">
        <v>43635.41372685185</v>
      </c>
      <c r="Q1040" s="77" t="s">
        <v>1562</v>
      </c>
      <c r="R1040" s="77"/>
      <c r="S1040" s="77"/>
      <c r="T1040" s="77"/>
      <c r="U1040" s="79">
        <v>43635.41372685185</v>
      </c>
      <c r="V1040" s="80" t="s">
        <v>2772</v>
      </c>
      <c r="W1040" s="77"/>
      <c r="X1040" s="77"/>
      <c r="Y1040" s="83" t="s">
        <v>3912</v>
      </c>
      <c r="Z1040" s="122"/>
      <c r="AA1040" s="48"/>
      <c r="AB1040" s="49"/>
      <c r="AC1040" s="48"/>
      <c r="AD1040" s="49"/>
      <c r="AE1040" s="48"/>
      <c r="AF1040" s="49"/>
      <c r="AG1040" s="48"/>
      <c r="AH1040" s="49"/>
      <c r="AI1040" s="48"/>
    </row>
    <row r="1041" spans="1:35" ht="15">
      <c r="A1041" s="63" t="s">
        <v>914</v>
      </c>
      <c r="B1041" s="63" t="s">
        <v>202</v>
      </c>
      <c r="C1041" s="64"/>
      <c r="D1041" s="65"/>
      <c r="E1041" s="66"/>
      <c r="F1041" s="67"/>
      <c r="G1041" s="64"/>
      <c r="H1041" s="68"/>
      <c r="I1041" s="69"/>
      <c r="J1041" s="69"/>
      <c r="K1041" s="34"/>
      <c r="L1041" s="75">
        <v>1041</v>
      </c>
      <c r="M1041" s="75"/>
      <c r="N1041" s="71"/>
      <c r="O1041" s="77" t="s">
        <v>214</v>
      </c>
      <c r="P1041" s="79">
        <v>43635.86704861111</v>
      </c>
      <c r="Q1041" s="77" t="s">
        <v>996</v>
      </c>
      <c r="R1041" s="77"/>
      <c r="S1041" s="77"/>
      <c r="T1041" s="77"/>
      <c r="U1041" s="79">
        <v>43635.86704861111</v>
      </c>
      <c r="V1041" s="80" t="s">
        <v>2773</v>
      </c>
      <c r="W1041" s="77"/>
      <c r="X1041" s="77"/>
      <c r="Y1041" s="83" t="s">
        <v>3913</v>
      </c>
      <c r="Z1041" s="122"/>
      <c r="AA1041" s="48"/>
      <c r="AB1041" s="49"/>
      <c r="AC1041" s="48"/>
      <c r="AD1041" s="49"/>
      <c r="AE1041" s="48"/>
      <c r="AF1041" s="49"/>
      <c r="AG1041" s="48"/>
      <c r="AH1041" s="49"/>
      <c r="AI1041" s="48"/>
    </row>
    <row r="1042" spans="1:35" ht="15">
      <c r="A1042" s="63" t="s">
        <v>914</v>
      </c>
      <c r="B1042" s="63" t="s">
        <v>202</v>
      </c>
      <c r="C1042" s="64"/>
      <c r="D1042" s="65"/>
      <c r="E1042" s="66"/>
      <c r="F1042" s="67"/>
      <c r="G1042" s="64"/>
      <c r="H1042" s="68"/>
      <c r="I1042" s="69"/>
      <c r="J1042" s="69"/>
      <c r="K1042" s="34"/>
      <c r="L1042" s="75">
        <v>1042</v>
      </c>
      <c r="M1042" s="75"/>
      <c r="N1042" s="71"/>
      <c r="O1042" s="77" t="s">
        <v>214</v>
      </c>
      <c r="P1042" s="79">
        <v>43636.37645833333</v>
      </c>
      <c r="Q1042" s="77" t="s">
        <v>1563</v>
      </c>
      <c r="R1042" s="77"/>
      <c r="S1042" s="77"/>
      <c r="T1042" s="77"/>
      <c r="U1042" s="79">
        <v>43636.37645833333</v>
      </c>
      <c r="V1042" s="80" t="s">
        <v>2774</v>
      </c>
      <c r="W1042" s="77"/>
      <c r="X1042" s="77"/>
      <c r="Y1042" s="83" t="s">
        <v>3914</v>
      </c>
      <c r="Z1042" s="122"/>
      <c r="AA1042" s="48"/>
      <c r="AB1042" s="49"/>
      <c r="AC1042" s="48"/>
      <c r="AD1042" s="49"/>
      <c r="AE1042" s="48"/>
      <c r="AF1042" s="49"/>
      <c r="AG1042" s="48"/>
      <c r="AH1042" s="49"/>
      <c r="AI1042" s="48"/>
    </row>
    <row r="1043" spans="1:35" ht="15">
      <c r="A1043" s="63" t="s">
        <v>914</v>
      </c>
      <c r="B1043" s="63" t="s">
        <v>202</v>
      </c>
      <c r="C1043" s="64"/>
      <c r="D1043" s="65"/>
      <c r="E1043" s="66"/>
      <c r="F1043" s="67"/>
      <c r="G1043" s="64"/>
      <c r="H1043" s="68"/>
      <c r="I1043" s="69"/>
      <c r="J1043" s="69"/>
      <c r="K1043" s="34"/>
      <c r="L1043" s="75">
        <v>1043</v>
      </c>
      <c r="M1043" s="75"/>
      <c r="N1043" s="71"/>
      <c r="O1043" s="77" t="s">
        <v>214</v>
      </c>
      <c r="P1043" s="79">
        <v>43636.6280787037</v>
      </c>
      <c r="Q1043" s="77" t="s">
        <v>996</v>
      </c>
      <c r="R1043" s="77"/>
      <c r="S1043" s="77"/>
      <c r="T1043" s="77"/>
      <c r="U1043" s="79">
        <v>43636.6280787037</v>
      </c>
      <c r="V1043" s="80" t="s">
        <v>2775</v>
      </c>
      <c r="W1043" s="77"/>
      <c r="X1043" s="77"/>
      <c r="Y1043" s="83" t="s">
        <v>3915</v>
      </c>
      <c r="Z1043" s="122"/>
      <c r="AA1043" s="48"/>
      <c r="AB1043" s="49"/>
      <c r="AC1043" s="48"/>
      <c r="AD1043" s="49"/>
      <c r="AE1043" s="48"/>
      <c r="AF1043" s="49"/>
      <c r="AG1043" s="48"/>
      <c r="AH1043" s="49"/>
      <c r="AI1043" s="48"/>
    </row>
    <row r="1044" spans="1:35" ht="15">
      <c r="A1044" s="63" t="s">
        <v>914</v>
      </c>
      <c r="B1044" s="63" t="s">
        <v>202</v>
      </c>
      <c r="C1044" s="64"/>
      <c r="D1044" s="65"/>
      <c r="E1044" s="66"/>
      <c r="F1044" s="67"/>
      <c r="G1044" s="64"/>
      <c r="H1044" s="68"/>
      <c r="I1044" s="69"/>
      <c r="J1044" s="69"/>
      <c r="K1044" s="34"/>
      <c r="L1044" s="75">
        <v>1044</v>
      </c>
      <c r="M1044" s="75"/>
      <c r="N1044" s="71"/>
      <c r="O1044" s="77" t="s">
        <v>214</v>
      </c>
      <c r="P1044" s="79">
        <v>43637.26563657408</v>
      </c>
      <c r="Q1044" s="77" t="s">
        <v>996</v>
      </c>
      <c r="R1044" s="77"/>
      <c r="S1044" s="77"/>
      <c r="T1044" s="77"/>
      <c r="U1044" s="79">
        <v>43637.26563657408</v>
      </c>
      <c r="V1044" s="80" t="s">
        <v>2776</v>
      </c>
      <c r="W1044" s="77"/>
      <c r="X1044" s="77"/>
      <c r="Y1044" s="83" t="s">
        <v>3916</v>
      </c>
      <c r="Z1044" s="122"/>
      <c r="AA1044" s="48"/>
      <c r="AB1044" s="49"/>
      <c r="AC1044" s="48"/>
      <c r="AD1044" s="49"/>
      <c r="AE1044" s="48"/>
      <c r="AF1044" s="49"/>
      <c r="AG1044" s="48"/>
      <c r="AH1044" s="49"/>
      <c r="AI1044" s="48"/>
    </row>
    <row r="1045" spans="1:35" ht="15">
      <c r="A1045" s="63" t="s">
        <v>914</v>
      </c>
      <c r="B1045" s="63" t="s">
        <v>202</v>
      </c>
      <c r="C1045" s="64"/>
      <c r="D1045" s="65"/>
      <c r="E1045" s="66"/>
      <c r="F1045" s="67"/>
      <c r="G1045" s="64"/>
      <c r="H1045" s="68"/>
      <c r="I1045" s="69"/>
      <c r="J1045" s="69"/>
      <c r="K1045" s="34"/>
      <c r="L1045" s="75">
        <v>1045</v>
      </c>
      <c r="M1045" s="75"/>
      <c r="N1045" s="71"/>
      <c r="O1045" s="77" t="s">
        <v>214</v>
      </c>
      <c r="P1045" s="79">
        <v>43637.35208333333</v>
      </c>
      <c r="Q1045" s="77" t="s">
        <v>1564</v>
      </c>
      <c r="R1045" s="77"/>
      <c r="S1045" s="77"/>
      <c r="T1045" s="77"/>
      <c r="U1045" s="79">
        <v>43637.35208333333</v>
      </c>
      <c r="V1045" s="80" t="s">
        <v>2777</v>
      </c>
      <c r="W1045" s="77"/>
      <c r="X1045" s="77"/>
      <c r="Y1045" s="83" t="s">
        <v>3917</v>
      </c>
      <c r="Z1045" s="122"/>
      <c r="AA1045" s="48"/>
      <c r="AB1045" s="49"/>
      <c r="AC1045" s="48"/>
      <c r="AD1045" s="49"/>
      <c r="AE1045" s="48"/>
      <c r="AF1045" s="49"/>
      <c r="AG1045" s="48"/>
      <c r="AH1045" s="49"/>
      <c r="AI1045" s="48"/>
    </row>
    <row r="1046" spans="1:35" ht="15">
      <c r="A1046" s="63" t="s">
        <v>914</v>
      </c>
      <c r="B1046" s="63" t="s">
        <v>202</v>
      </c>
      <c r="C1046" s="64"/>
      <c r="D1046" s="65"/>
      <c r="E1046" s="66"/>
      <c r="F1046" s="67"/>
      <c r="G1046" s="64"/>
      <c r="H1046" s="68"/>
      <c r="I1046" s="69"/>
      <c r="J1046" s="69"/>
      <c r="K1046" s="34"/>
      <c r="L1046" s="75">
        <v>1046</v>
      </c>
      <c r="M1046" s="75"/>
      <c r="N1046" s="71"/>
      <c r="O1046" s="77" t="s">
        <v>214</v>
      </c>
      <c r="P1046" s="79">
        <v>43638.3921412037</v>
      </c>
      <c r="Q1046" s="77" t="s">
        <v>996</v>
      </c>
      <c r="R1046" s="77"/>
      <c r="S1046" s="77"/>
      <c r="T1046" s="77"/>
      <c r="U1046" s="79">
        <v>43638.3921412037</v>
      </c>
      <c r="V1046" s="80" t="s">
        <v>2778</v>
      </c>
      <c r="W1046" s="77"/>
      <c r="X1046" s="77"/>
      <c r="Y1046" s="83" t="s">
        <v>3918</v>
      </c>
      <c r="Z1046" s="122"/>
      <c r="AA1046" s="48"/>
      <c r="AB1046" s="49"/>
      <c r="AC1046" s="48"/>
      <c r="AD1046" s="49"/>
      <c r="AE1046" s="48"/>
      <c r="AF1046" s="49"/>
      <c r="AG1046" s="48"/>
      <c r="AH1046" s="49"/>
      <c r="AI1046" s="48"/>
    </row>
    <row r="1047" spans="1:35" ht="15">
      <c r="A1047" s="63" t="s">
        <v>914</v>
      </c>
      <c r="B1047" s="63" t="s">
        <v>202</v>
      </c>
      <c r="C1047" s="64"/>
      <c r="D1047" s="65"/>
      <c r="E1047" s="66"/>
      <c r="F1047" s="67"/>
      <c r="G1047" s="64"/>
      <c r="H1047" s="68"/>
      <c r="I1047" s="69"/>
      <c r="J1047" s="69"/>
      <c r="K1047" s="34"/>
      <c r="L1047" s="75">
        <v>1047</v>
      </c>
      <c r="M1047" s="75"/>
      <c r="N1047" s="71"/>
      <c r="O1047" s="77" t="s">
        <v>214</v>
      </c>
      <c r="P1047" s="79">
        <v>43638.463692129626</v>
      </c>
      <c r="Q1047" s="77" t="s">
        <v>1565</v>
      </c>
      <c r="R1047" s="77"/>
      <c r="S1047" s="77"/>
      <c r="T1047" s="77"/>
      <c r="U1047" s="79">
        <v>43638.463692129626</v>
      </c>
      <c r="V1047" s="80" t="s">
        <v>2779</v>
      </c>
      <c r="W1047" s="77"/>
      <c r="X1047" s="77"/>
      <c r="Y1047" s="83" t="s">
        <v>3919</v>
      </c>
      <c r="Z1047" s="122"/>
      <c r="AA1047" s="48"/>
      <c r="AB1047" s="49"/>
      <c r="AC1047" s="48"/>
      <c r="AD1047" s="49"/>
      <c r="AE1047" s="48"/>
      <c r="AF1047" s="49"/>
      <c r="AG1047" s="48"/>
      <c r="AH1047" s="49"/>
      <c r="AI1047" s="48"/>
    </row>
    <row r="1048" spans="1:35" ht="15">
      <c r="A1048" s="63" t="s">
        <v>914</v>
      </c>
      <c r="B1048" s="63" t="s">
        <v>202</v>
      </c>
      <c r="C1048" s="64"/>
      <c r="D1048" s="65"/>
      <c r="E1048" s="66"/>
      <c r="F1048" s="67"/>
      <c r="G1048" s="64"/>
      <c r="H1048" s="68"/>
      <c r="I1048" s="69"/>
      <c r="J1048" s="69"/>
      <c r="K1048" s="34"/>
      <c r="L1048" s="75">
        <v>1048</v>
      </c>
      <c r="M1048" s="75"/>
      <c r="N1048" s="71"/>
      <c r="O1048" s="77" t="s">
        <v>214</v>
      </c>
      <c r="P1048" s="79">
        <v>43639.351539351854</v>
      </c>
      <c r="Q1048" s="77" t="s">
        <v>996</v>
      </c>
      <c r="R1048" s="77"/>
      <c r="S1048" s="77"/>
      <c r="T1048" s="77"/>
      <c r="U1048" s="79">
        <v>43639.351539351854</v>
      </c>
      <c r="V1048" s="80" t="s">
        <v>2780</v>
      </c>
      <c r="W1048" s="77"/>
      <c r="X1048" s="77"/>
      <c r="Y1048" s="83" t="s">
        <v>3920</v>
      </c>
      <c r="Z1048" s="122"/>
      <c r="AA1048" s="48"/>
      <c r="AB1048" s="49"/>
      <c r="AC1048" s="48"/>
      <c r="AD1048" s="49"/>
      <c r="AE1048" s="48"/>
      <c r="AF1048" s="49"/>
      <c r="AG1048" s="48"/>
      <c r="AH1048" s="49"/>
      <c r="AI1048" s="48"/>
    </row>
    <row r="1049" spans="1:35" ht="15">
      <c r="A1049" s="63" t="s">
        <v>914</v>
      </c>
      <c r="B1049" s="63" t="s">
        <v>202</v>
      </c>
      <c r="C1049" s="64"/>
      <c r="D1049" s="65"/>
      <c r="E1049" s="66"/>
      <c r="F1049" s="67"/>
      <c r="G1049" s="64"/>
      <c r="H1049" s="68"/>
      <c r="I1049" s="69"/>
      <c r="J1049" s="69"/>
      <c r="K1049" s="34"/>
      <c r="L1049" s="75">
        <v>1049</v>
      </c>
      <c r="M1049" s="75"/>
      <c r="N1049" s="71"/>
      <c r="O1049" s="77" t="s">
        <v>214</v>
      </c>
      <c r="P1049" s="79">
        <v>43639.42202546296</v>
      </c>
      <c r="Q1049" s="77" t="s">
        <v>1563</v>
      </c>
      <c r="R1049" s="77"/>
      <c r="S1049" s="77"/>
      <c r="T1049" s="77"/>
      <c r="U1049" s="79">
        <v>43639.42202546296</v>
      </c>
      <c r="V1049" s="80" t="s">
        <v>2781</v>
      </c>
      <c r="W1049" s="77"/>
      <c r="X1049" s="77"/>
      <c r="Y1049" s="83" t="s">
        <v>3921</v>
      </c>
      <c r="Z1049" s="122"/>
      <c r="AA1049" s="48"/>
      <c r="AB1049" s="49"/>
      <c r="AC1049" s="48"/>
      <c r="AD1049" s="49"/>
      <c r="AE1049" s="48"/>
      <c r="AF1049" s="49"/>
      <c r="AG1049" s="48"/>
      <c r="AH1049" s="49"/>
      <c r="AI1049" s="48"/>
    </row>
    <row r="1050" spans="1:35" ht="15">
      <c r="A1050" s="63" t="s">
        <v>914</v>
      </c>
      <c r="B1050" s="63" t="s">
        <v>202</v>
      </c>
      <c r="C1050" s="64"/>
      <c r="D1050" s="65"/>
      <c r="E1050" s="66"/>
      <c r="F1050" s="67"/>
      <c r="G1050" s="64"/>
      <c r="H1050" s="68"/>
      <c r="I1050" s="69"/>
      <c r="J1050" s="69"/>
      <c r="K1050" s="34"/>
      <c r="L1050" s="75">
        <v>1050</v>
      </c>
      <c r="M1050" s="75"/>
      <c r="N1050" s="71"/>
      <c r="O1050" s="77" t="s">
        <v>214</v>
      </c>
      <c r="P1050" s="79">
        <v>43640.37400462963</v>
      </c>
      <c r="Q1050" s="77" t="s">
        <v>996</v>
      </c>
      <c r="R1050" s="77"/>
      <c r="S1050" s="77"/>
      <c r="T1050" s="77"/>
      <c r="U1050" s="79">
        <v>43640.37400462963</v>
      </c>
      <c r="V1050" s="80" t="s">
        <v>2782</v>
      </c>
      <c r="W1050" s="77"/>
      <c r="X1050" s="77"/>
      <c r="Y1050" s="83" t="s">
        <v>3922</v>
      </c>
      <c r="Z1050" s="122"/>
      <c r="AA1050" s="48"/>
      <c r="AB1050" s="49"/>
      <c r="AC1050" s="48"/>
      <c r="AD1050" s="49"/>
      <c r="AE1050" s="48"/>
      <c r="AF1050" s="49"/>
      <c r="AG1050" s="48"/>
      <c r="AH1050" s="49"/>
      <c r="AI1050" s="48"/>
    </row>
    <row r="1051" spans="1:35" ht="15">
      <c r="A1051" s="63" t="s">
        <v>914</v>
      </c>
      <c r="B1051" s="63" t="s">
        <v>202</v>
      </c>
      <c r="C1051" s="64"/>
      <c r="D1051" s="65"/>
      <c r="E1051" s="66"/>
      <c r="F1051" s="67"/>
      <c r="G1051" s="64"/>
      <c r="H1051" s="68"/>
      <c r="I1051" s="69"/>
      <c r="J1051" s="69"/>
      <c r="K1051" s="34"/>
      <c r="L1051" s="75">
        <v>1051</v>
      </c>
      <c r="M1051" s="75"/>
      <c r="N1051" s="71"/>
      <c r="O1051" s="77" t="s">
        <v>214</v>
      </c>
      <c r="P1051" s="79">
        <v>43640.44871527778</v>
      </c>
      <c r="Q1051" s="77" t="s">
        <v>1563</v>
      </c>
      <c r="R1051" s="77"/>
      <c r="S1051" s="77"/>
      <c r="T1051" s="77"/>
      <c r="U1051" s="79">
        <v>43640.44871527778</v>
      </c>
      <c r="V1051" s="80" t="s">
        <v>2783</v>
      </c>
      <c r="W1051" s="77"/>
      <c r="X1051" s="77"/>
      <c r="Y1051" s="83" t="s">
        <v>3923</v>
      </c>
      <c r="Z1051" s="122"/>
      <c r="AA1051" s="48"/>
      <c r="AB1051" s="49"/>
      <c r="AC1051" s="48"/>
      <c r="AD1051" s="49"/>
      <c r="AE1051" s="48"/>
      <c r="AF1051" s="49"/>
      <c r="AG1051" s="48"/>
      <c r="AH1051" s="49"/>
      <c r="AI1051" s="48"/>
    </row>
    <row r="1052" spans="1:35" ht="15">
      <c r="A1052" s="63" t="s">
        <v>914</v>
      </c>
      <c r="B1052" s="63" t="s">
        <v>202</v>
      </c>
      <c r="C1052" s="64"/>
      <c r="D1052" s="65"/>
      <c r="E1052" s="66"/>
      <c r="F1052" s="67"/>
      <c r="G1052" s="64"/>
      <c r="H1052" s="68"/>
      <c r="I1052" s="69"/>
      <c r="J1052" s="69"/>
      <c r="K1052" s="34"/>
      <c r="L1052" s="75">
        <v>1052</v>
      </c>
      <c r="M1052" s="75"/>
      <c r="N1052" s="71"/>
      <c r="O1052" s="77" t="s">
        <v>214</v>
      </c>
      <c r="P1052" s="79">
        <v>43641.41849537037</v>
      </c>
      <c r="Q1052" s="77" t="s">
        <v>996</v>
      </c>
      <c r="R1052" s="77"/>
      <c r="S1052" s="77"/>
      <c r="T1052" s="77"/>
      <c r="U1052" s="79">
        <v>43641.41849537037</v>
      </c>
      <c r="V1052" s="80" t="s">
        <v>2784</v>
      </c>
      <c r="W1052" s="77"/>
      <c r="X1052" s="77"/>
      <c r="Y1052" s="83" t="s">
        <v>3924</v>
      </c>
      <c r="Z1052" s="122"/>
      <c r="AA1052" s="48"/>
      <c r="AB1052" s="49"/>
      <c r="AC1052" s="48"/>
      <c r="AD1052" s="49"/>
      <c r="AE1052" s="48"/>
      <c r="AF1052" s="49"/>
      <c r="AG1052" s="48"/>
      <c r="AH1052" s="49"/>
      <c r="AI1052" s="48"/>
    </row>
    <row r="1053" spans="1:35" ht="15">
      <c r="A1053" s="63" t="s">
        <v>914</v>
      </c>
      <c r="B1053" s="63" t="s">
        <v>202</v>
      </c>
      <c r="C1053" s="64"/>
      <c r="D1053" s="65"/>
      <c r="E1053" s="66"/>
      <c r="F1053" s="67"/>
      <c r="G1053" s="64"/>
      <c r="H1053" s="68"/>
      <c r="I1053" s="69"/>
      <c r="J1053" s="69"/>
      <c r="K1053" s="34"/>
      <c r="L1053" s="75">
        <v>1053</v>
      </c>
      <c r="M1053" s="75"/>
      <c r="N1053" s="71"/>
      <c r="O1053" s="77" t="s">
        <v>214</v>
      </c>
      <c r="P1053" s="79">
        <v>43642.369722222225</v>
      </c>
      <c r="Q1053" s="77" t="s">
        <v>996</v>
      </c>
      <c r="R1053" s="77"/>
      <c r="S1053" s="77"/>
      <c r="T1053" s="77"/>
      <c r="U1053" s="79">
        <v>43642.369722222225</v>
      </c>
      <c r="V1053" s="80" t="s">
        <v>2785</v>
      </c>
      <c r="W1053" s="77"/>
      <c r="X1053" s="77"/>
      <c r="Y1053" s="83" t="s">
        <v>3925</v>
      </c>
      <c r="Z1053" s="122"/>
      <c r="AA1053" s="48"/>
      <c r="AB1053" s="49"/>
      <c r="AC1053" s="48"/>
      <c r="AD1053" s="49"/>
      <c r="AE1053" s="48"/>
      <c r="AF1053" s="49"/>
      <c r="AG1053" s="48"/>
      <c r="AH1053" s="49"/>
      <c r="AI1053" s="48"/>
    </row>
    <row r="1054" spans="1:35" ht="15">
      <c r="A1054" s="63" t="s">
        <v>914</v>
      </c>
      <c r="B1054" s="63" t="s">
        <v>202</v>
      </c>
      <c r="C1054" s="64"/>
      <c r="D1054" s="65"/>
      <c r="E1054" s="66"/>
      <c r="F1054" s="67"/>
      <c r="G1054" s="64"/>
      <c r="H1054" s="68"/>
      <c r="I1054" s="69"/>
      <c r="J1054" s="69"/>
      <c r="K1054" s="34"/>
      <c r="L1054" s="75">
        <v>1054</v>
      </c>
      <c r="M1054" s="75"/>
      <c r="N1054" s="71"/>
      <c r="O1054" s="77" t="s">
        <v>214</v>
      </c>
      <c r="P1054" s="79">
        <v>43642.442349537036</v>
      </c>
      <c r="Q1054" s="77" t="s">
        <v>1563</v>
      </c>
      <c r="R1054" s="77"/>
      <c r="S1054" s="77"/>
      <c r="T1054" s="77"/>
      <c r="U1054" s="79">
        <v>43642.442349537036</v>
      </c>
      <c r="V1054" s="80" t="s">
        <v>2786</v>
      </c>
      <c r="W1054" s="77"/>
      <c r="X1054" s="77"/>
      <c r="Y1054" s="83" t="s">
        <v>3926</v>
      </c>
      <c r="Z1054" s="122"/>
      <c r="AA1054" s="48"/>
      <c r="AB1054" s="49"/>
      <c r="AC1054" s="48"/>
      <c r="AD1054" s="49"/>
      <c r="AE1054" s="48"/>
      <c r="AF1054" s="49"/>
      <c r="AG1054" s="48"/>
      <c r="AH1054" s="49"/>
      <c r="AI1054" s="48"/>
    </row>
    <row r="1055" spans="1:35" ht="15">
      <c r="A1055" s="63" t="s">
        <v>915</v>
      </c>
      <c r="B1055" s="63" t="s">
        <v>202</v>
      </c>
      <c r="C1055" s="64"/>
      <c r="D1055" s="65"/>
      <c r="E1055" s="66"/>
      <c r="F1055" s="67"/>
      <c r="G1055" s="64"/>
      <c r="H1055" s="68"/>
      <c r="I1055" s="69"/>
      <c r="J1055" s="69"/>
      <c r="K1055" s="34"/>
      <c r="L1055" s="75">
        <v>1055</v>
      </c>
      <c r="M1055" s="75"/>
      <c r="N1055" s="71"/>
      <c r="O1055" s="77" t="s">
        <v>214</v>
      </c>
      <c r="P1055" s="79">
        <v>43633.844456018516</v>
      </c>
      <c r="Q1055" s="77" t="s">
        <v>1566</v>
      </c>
      <c r="R1055" s="77"/>
      <c r="S1055" s="77"/>
      <c r="T1055" s="77"/>
      <c r="U1055" s="79">
        <v>43633.844456018516</v>
      </c>
      <c r="V1055" s="80" t="s">
        <v>2787</v>
      </c>
      <c r="W1055" s="77"/>
      <c r="X1055" s="77"/>
      <c r="Y1055" s="83" t="s">
        <v>3927</v>
      </c>
      <c r="Z1055" s="122"/>
      <c r="AA1055" s="48"/>
      <c r="AB1055" s="49"/>
      <c r="AC1055" s="48"/>
      <c r="AD1055" s="49"/>
      <c r="AE1055" s="48"/>
      <c r="AF1055" s="49"/>
      <c r="AG1055" s="48"/>
      <c r="AH1055" s="49"/>
      <c r="AI1055" s="48"/>
    </row>
    <row r="1056" spans="1:35" ht="15">
      <c r="A1056" s="63" t="s">
        <v>915</v>
      </c>
      <c r="B1056" s="63" t="s">
        <v>202</v>
      </c>
      <c r="C1056" s="64"/>
      <c r="D1056" s="65"/>
      <c r="E1056" s="66"/>
      <c r="F1056" s="67"/>
      <c r="G1056" s="64"/>
      <c r="H1056" s="68"/>
      <c r="I1056" s="69"/>
      <c r="J1056" s="69"/>
      <c r="K1056" s="34"/>
      <c r="L1056" s="75">
        <v>1056</v>
      </c>
      <c r="M1056" s="75"/>
      <c r="N1056" s="71"/>
      <c r="O1056" s="77" t="s">
        <v>214</v>
      </c>
      <c r="P1056" s="79">
        <v>43634.4946875</v>
      </c>
      <c r="Q1056" s="77" t="s">
        <v>1567</v>
      </c>
      <c r="R1056" s="77"/>
      <c r="S1056" s="77"/>
      <c r="T1056" s="77"/>
      <c r="U1056" s="79">
        <v>43634.4946875</v>
      </c>
      <c r="V1056" s="80" t="s">
        <v>2788</v>
      </c>
      <c r="W1056" s="77"/>
      <c r="X1056" s="77"/>
      <c r="Y1056" s="83" t="s">
        <v>3928</v>
      </c>
      <c r="Z1056" s="122"/>
      <c r="AA1056" s="48"/>
      <c r="AB1056" s="49"/>
      <c r="AC1056" s="48"/>
      <c r="AD1056" s="49"/>
      <c r="AE1056" s="48"/>
      <c r="AF1056" s="49"/>
      <c r="AG1056" s="48"/>
      <c r="AH1056" s="49"/>
      <c r="AI1056" s="48"/>
    </row>
    <row r="1057" spans="1:35" ht="15">
      <c r="A1057" s="63" t="s">
        <v>915</v>
      </c>
      <c r="B1057" s="63" t="s">
        <v>202</v>
      </c>
      <c r="C1057" s="64"/>
      <c r="D1057" s="65"/>
      <c r="E1057" s="66"/>
      <c r="F1057" s="67"/>
      <c r="G1057" s="64"/>
      <c r="H1057" s="68"/>
      <c r="I1057" s="69"/>
      <c r="J1057" s="69"/>
      <c r="K1057" s="34"/>
      <c r="L1057" s="75">
        <v>1057</v>
      </c>
      <c r="M1057" s="75"/>
      <c r="N1057" s="71"/>
      <c r="O1057" s="77" t="s">
        <v>214</v>
      </c>
      <c r="P1057" s="79">
        <v>43634.95804398148</v>
      </c>
      <c r="Q1057" s="77" t="s">
        <v>1568</v>
      </c>
      <c r="R1057" s="77"/>
      <c r="S1057" s="77"/>
      <c r="T1057" s="77"/>
      <c r="U1057" s="79">
        <v>43634.95804398148</v>
      </c>
      <c r="V1057" s="80" t="s">
        <v>2789</v>
      </c>
      <c r="W1057" s="77"/>
      <c r="X1057" s="77"/>
      <c r="Y1057" s="83" t="s">
        <v>3929</v>
      </c>
      <c r="Z1057" s="122"/>
      <c r="AA1057" s="48"/>
      <c r="AB1057" s="49"/>
      <c r="AC1057" s="48"/>
      <c r="AD1057" s="49"/>
      <c r="AE1057" s="48"/>
      <c r="AF1057" s="49"/>
      <c r="AG1057" s="48"/>
      <c r="AH1057" s="49"/>
      <c r="AI1057" s="48"/>
    </row>
    <row r="1058" spans="1:35" ht="15">
      <c r="A1058" s="63" t="s">
        <v>915</v>
      </c>
      <c r="B1058" s="63" t="s">
        <v>202</v>
      </c>
      <c r="C1058" s="64"/>
      <c r="D1058" s="65"/>
      <c r="E1058" s="66"/>
      <c r="F1058" s="67"/>
      <c r="G1058" s="64"/>
      <c r="H1058" s="68"/>
      <c r="I1058" s="69"/>
      <c r="J1058" s="69"/>
      <c r="K1058" s="34"/>
      <c r="L1058" s="75">
        <v>1058</v>
      </c>
      <c r="M1058" s="75"/>
      <c r="N1058" s="71"/>
      <c r="O1058" s="77" t="s">
        <v>214</v>
      </c>
      <c r="P1058" s="79">
        <v>43636.50456018518</v>
      </c>
      <c r="Q1058" s="77" t="s">
        <v>1569</v>
      </c>
      <c r="R1058" s="77"/>
      <c r="S1058" s="77"/>
      <c r="T1058" s="77"/>
      <c r="U1058" s="79">
        <v>43636.50456018518</v>
      </c>
      <c r="V1058" s="80" t="s">
        <v>2790</v>
      </c>
      <c r="W1058" s="77"/>
      <c r="X1058" s="77"/>
      <c r="Y1058" s="83" t="s">
        <v>3930</v>
      </c>
      <c r="Z1058" s="122"/>
      <c r="AA1058" s="48"/>
      <c r="AB1058" s="49"/>
      <c r="AC1058" s="48"/>
      <c r="AD1058" s="49"/>
      <c r="AE1058" s="48"/>
      <c r="AF1058" s="49"/>
      <c r="AG1058" s="48"/>
      <c r="AH1058" s="49"/>
      <c r="AI1058" s="48"/>
    </row>
    <row r="1059" spans="1:35" ht="15">
      <c r="A1059" s="63" t="s">
        <v>915</v>
      </c>
      <c r="B1059" s="63" t="s">
        <v>202</v>
      </c>
      <c r="C1059" s="64"/>
      <c r="D1059" s="65"/>
      <c r="E1059" s="66"/>
      <c r="F1059" s="67"/>
      <c r="G1059" s="64"/>
      <c r="H1059" s="68"/>
      <c r="I1059" s="69"/>
      <c r="J1059" s="69"/>
      <c r="K1059" s="34"/>
      <c r="L1059" s="75">
        <v>1059</v>
      </c>
      <c r="M1059" s="75"/>
      <c r="N1059" s="71"/>
      <c r="O1059" s="77" t="s">
        <v>214</v>
      </c>
      <c r="P1059" s="79">
        <v>43638.501550925925</v>
      </c>
      <c r="Q1059" s="77" t="s">
        <v>1570</v>
      </c>
      <c r="R1059" s="77"/>
      <c r="S1059" s="77"/>
      <c r="T1059" s="77"/>
      <c r="U1059" s="79">
        <v>43638.501550925925</v>
      </c>
      <c r="V1059" s="80" t="s">
        <v>2791</v>
      </c>
      <c r="W1059" s="77"/>
      <c r="X1059" s="77"/>
      <c r="Y1059" s="83" t="s">
        <v>3931</v>
      </c>
      <c r="Z1059" s="122"/>
      <c r="AA1059" s="48"/>
      <c r="AB1059" s="49"/>
      <c r="AC1059" s="48"/>
      <c r="AD1059" s="49"/>
      <c r="AE1059" s="48"/>
      <c r="AF1059" s="49"/>
      <c r="AG1059" s="48"/>
      <c r="AH1059" s="49"/>
      <c r="AI1059" s="48"/>
    </row>
    <row r="1060" spans="1:35" ht="15">
      <c r="A1060" s="63" t="s">
        <v>915</v>
      </c>
      <c r="B1060" s="63" t="s">
        <v>202</v>
      </c>
      <c r="C1060" s="64"/>
      <c r="D1060" s="65"/>
      <c r="E1060" s="66"/>
      <c r="F1060" s="67"/>
      <c r="G1060" s="64"/>
      <c r="H1060" s="68"/>
      <c r="I1060" s="69"/>
      <c r="J1060" s="69"/>
      <c r="K1060" s="34"/>
      <c r="L1060" s="75">
        <v>1060</v>
      </c>
      <c r="M1060" s="75"/>
      <c r="N1060" s="71"/>
      <c r="O1060" s="77" t="s">
        <v>214</v>
      </c>
      <c r="P1060" s="79">
        <v>43639.52413194445</v>
      </c>
      <c r="Q1060" s="77" t="s">
        <v>1571</v>
      </c>
      <c r="R1060" s="77"/>
      <c r="S1060" s="77"/>
      <c r="T1060" s="77"/>
      <c r="U1060" s="79">
        <v>43639.52413194445</v>
      </c>
      <c r="V1060" s="80" t="s">
        <v>2792</v>
      </c>
      <c r="W1060" s="77"/>
      <c r="X1060" s="77"/>
      <c r="Y1060" s="83" t="s">
        <v>3932</v>
      </c>
      <c r="Z1060" s="122"/>
      <c r="AA1060" s="48"/>
      <c r="AB1060" s="49"/>
      <c r="AC1060" s="48"/>
      <c r="AD1060" s="49"/>
      <c r="AE1060" s="48"/>
      <c r="AF1060" s="49"/>
      <c r="AG1060" s="48"/>
      <c r="AH1060" s="49"/>
      <c r="AI1060" s="48"/>
    </row>
    <row r="1061" spans="1:35" ht="15">
      <c r="A1061" s="63" t="s">
        <v>915</v>
      </c>
      <c r="B1061" s="63" t="s">
        <v>202</v>
      </c>
      <c r="C1061" s="64"/>
      <c r="D1061" s="65"/>
      <c r="E1061" s="66"/>
      <c r="F1061" s="67"/>
      <c r="G1061" s="64"/>
      <c r="H1061" s="68"/>
      <c r="I1061" s="69"/>
      <c r="J1061" s="69"/>
      <c r="K1061" s="34"/>
      <c r="L1061" s="75">
        <v>1061</v>
      </c>
      <c r="M1061" s="75"/>
      <c r="N1061" s="71"/>
      <c r="O1061" s="77" t="s">
        <v>214</v>
      </c>
      <c r="P1061" s="79">
        <v>43640.93392361111</v>
      </c>
      <c r="Q1061" s="77" t="s">
        <v>1572</v>
      </c>
      <c r="R1061" s="77"/>
      <c r="S1061" s="77"/>
      <c r="T1061" s="77"/>
      <c r="U1061" s="79">
        <v>43640.93392361111</v>
      </c>
      <c r="V1061" s="80" t="s">
        <v>2793</v>
      </c>
      <c r="W1061" s="77"/>
      <c r="X1061" s="77"/>
      <c r="Y1061" s="83" t="s">
        <v>3933</v>
      </c>
      <c r="Z1061" s="122"/>
      <c r="AA1061" s="48"/>
      <c r="AB1061" s="49"/>
      <c r="AC1061" s="48"/>
      <c r="AD1061" s="49"/>
      <c r="AE1061" s="48"/>
      <c r="AF1061" s="49"/>
      <c r="AG1061" s="48"/>
      <c r="AH1061" s="49"/>
      <c r="AI1061" s="48"/>
    </row>
    <row r="1062" spans="1:35" ht="15">
      <c r="A1062" s="63" t="s">
        <v>915</v>
      </c>
      <c r="B1062" s="63" t="s">
        <v>202</v>
      </c>
      <c r="C1062" s="64"/>
      <c r="D1062" s="65"/>
      <c r="E1062" s="66"/>
      <c r="F1062" s="67"/>
      <c r="G1062" s="64"/>
      <c r="H1062" s="68"/>
      <c r="I1062" s="69"/>
      <c r="J1062" s="69"/>
      <c r="K1062" s="34"/>
      <c r="L1062" s="75">
        <v>1062</v>
      </c>
      <c r="M1062" s="75"/>
      <c r="N1062" s="71"/>
      <c r="O1062" s="77" t="s">
        <v>214</v>
      </c>
      <c r="P1062" s="79">
        <v>43641.493483796294</v>
      </c>
      <c r="Q1062" s="77" t="s">
        <v>1573</v>
      </c>
      <c r="R1062" s="77"/>
      <c r="S1062" s="77"/>
      <c r="T1062" s="77"/>
      <c r="U1062" s="79">
        <v>43641.493483796294</v>
      </c>
      <c r="V1062" s="80" t="s">
        <v>2794</v>
      </c>
      <c r="W1062" s="77"/>
      <c r="X1062" s="77"/>
      <c r="Y1062" s="83" t="s">
        <v>3934</v>
      </c>
      <c r="Z1062" s="122"/>
      <c r="AA1062" s="48"/>
      <c r="AB1062" s="49"/>
      <c r="AC1062" s="48"/>
      <c r="AD1062" s="49"/>
      <c r="AE1062" s="48"/>
      <c r="AF1062" s="49"/>
      <c r="AG1062" s="48"/>
      <c r="AH1062" s="49"/>
      <c r="AI1062" s="48"/>
    </row>
    <row r="1063" spans="1:35" ht="15">
      <c r="A1063" s="63" t="s">
        <v>915</v>
      </c>
      <c r="B1063" s="63" t="s">
        <v>202</v>
      </c>
      <c r="C1063" s="64"/>
      <c r="D1063" s="65"/>
      <c r="E1063" s="66"/>
      <c r="F1063" s="67"/>
      <c r="G1063" s="64"/>
      <c r="H1063" s="68"/>
      <c r="I1063" s="69"/>
      <c r="J1063" s="69"/>
      <c r="K1063" s="34"/>
      <c r="L1063" s="75">
        <v>1063</v>
      </c>
      <c r="M1063" s="75"/>
      <c r="N1063" s="71"/>
      <c r="O1063" s="77" t="s">
        <v>214</v>
      </c>
      <c r="P1063" s="79">
        <v>43641.49349537037</v>
      </c>
      <c r="Q1063" s="77" t="s">
        <v>1137</v>
      </c>
      <c r="R1063" s="77"/>
      <c r="S1063" s="77"/>
      <c r="T1063" s="77"/>
      <c r="U1063" s="79">
        <v>43641.49349537037</v>
      </c>
      <c r="V1063" s="80" t="s">
        <v>2795</v>
      </c>
      <c r="W1063" s="77"/>
      <c r="X1063" s="77"/>
      <c r="Y1063" s="83" t="s">
        <v>3935</v>
      </c>
      <c r="Z1063" s="122"/>
      <c r="AA1063" s="48"/>
      <c r="AB1063" s="49"/>
      <c r="AC1063" s="48"/>
      <c r="AD1063" s="49"/>
      <c r="AE1063" s="48"/>
      <c r="AF1063" s="49"/>
      <c r="AG1063" s="48"/>
      <c r="AH1063" s="49"/>
      <c r="AI1063" s="48"/>
    </row>
    <row r="1064" spans="1:35" ht="15">
      <c r="A1064" s="63" t="s">
        <v>915</v>
      </c>
      <c r="B1064" s="63" t="s">
        <v>202</v>
      </c>
      <c r="C1064" s="64"/>
      <c r="D1064" s="65"/>
      <c r="E1064" s="66"/>
      <c r="F1064" s="67"/>
      <c r="G1064" s="64"/>
      <c r="H1064" s="68"/>
      <c r="I1064" s="69"/>
      <c r="J1064" s="69"/>
      <c r="K1064" s="34"/>
      <c r="L1064" s="75">
        <v>1064</v>
      </c>
      <c r="M1064" s="75"/>
      <c r="N1064" s="71"/>
      <c r="O1064" s="77" t="s">
        <v>214</v>
      </c>
      <c r="P1064" s="79">
        <v>43642.44982638889</v>
      </c>
      <c r="Q1064" s="77" t="s">
        <v>1574</v>
      </c>
      <c r="R1064" s="77"/>
      <c r="S1064" s="77"/>
      <c r="T1064" s="77"/>
      <c r="U1064" s="79">
        <v>43642.44982638889</v>
      </c>
      <c r="V1064" s="80" t="s">
        <v>2796</v>
      </c>
      <c r="W1064" s="77"/>
      <c r="X1064" s="77"/>
      <c r="Y1064" s="83" t="s">
        <v>3936</v>
      </c>
      <c r="Z1064" s="122"/>
      <c r="AA1064" s="48"/>
      <c r="AB1064" s="49"/>
      <c r="AC1064" s="48"/>
      <c r="AD1064" s="49"/>
      <c r="AE1064" s="48"/>
      <c r="AF1064" s="49"/>
      <c r="AG1064" s="48"/>
      <c r="AH1064" s="49"/>
      <c r="AI1064" s="48"/>
    </row>
    <row r="1065" spans="1:35" ht="15">
      <c r="A1065" s="63" t="s">
        <v>916</v>
      </c>
      <c r="B1065" s="63" t="s">
        <v>202</v>
      </c>
      <c r="C1065" s="64"/>
      <c r="D1065" s="65"/>
      <c r="E1065" s="66"/>
      <c r="F1065" s="67"/>
      <c r="G1065" s="64"/>
      <c r="H1065" s="68"/>
      <c r="I1065" s="69"/>
      <c r="J1065" s="69"/>
      <c r="K1065" s="34"/>
      <c r="L1065" s="75">
        <v>1065</v>
      </c>
      <c r="M1065" s="75"/>
      <c r="N1065" s="71"/>
      <c r="O1065" s="77" t="s">
        <v>214</v>
      </c>
      <c r="P1065" s="79">
        <v>43633.594675925924</v>
      </c>
      <c r="Q1065" s="77" t="s">
        <v>1575</v>
      </c>
      <c r="R1065" s="77"/>
      <c r="S1065" s="77"/>
      <c r="T1065" s="77"/>
      <c r="U1065" s="79">
        <v>43633.594675925924</v>
      </c>
      <c r="V1065" s="80" t="s">
        <v>2797</v>
      </c>
      <c r="W1065" s="77"/>
      <c r="X1065" s="77"/>
      <c r="Y1065" s="83" t="s">
        <v>3937</v>
      </c>
      <c r="Z1065" s="122"/>
      <c r="AA1065" s="48"/>
      <c r="AB1065" s="49"/>
      <c r="AC1065" s="48"/>
      <c r="AD1065" s="49"/>
      <c r="AE1065" s="48"/>
      <c r="AF1065" s="49"/>
      <c r="AG1065" s="48"/>
      <c r="AH1065" s="49"/>
      <c r="AI1065" s="48"/>
    </row>
    <row r="1066" spans="1:35" ht="15">
      <c r="A1066" s="63" t="s">
        <v>916</v>
      </c>
      <c r="B1066" s="63" t="s">
        <v>202</v>
      </c>
      <c r="C1066" s="64"/>
      <c r="D1066" s="65"/>
      <c r="E1066" s="66"/>
      <c r="F1066" s="67"/>
      <c r="G1066" s="64"/>
      <c r="H1066" s="68"/>
      <c r="I1066" s="69"/>
      <c r="J1066" s="69"/>
      <c r="K1066" s="34"/>
      <c r="L1066" s="75">
        <v>1066</v>
      </c>
      <c r="M1066" s="75"/>
      <c r="N1066" s="71"/>
      <c r="O1066" s="77" t="s">
        <v>214</v>
      </c>
      <c r="P1066" s="79">
        <v>43633.59556712963</v>
      </c>
      <c r="Q1066" s="77" t="s">
        <v>1243</v>
      </c>
      <c r="R1066" s="77"/>
      <c r="S1066" s="77"/>
      <c r="T1066" s="77"/>
      <c r="U1066" s="79">
        <v>43633.59556712963</v>
      </c>
      <c r="V1066" s="80" t="s">
        <v>2798</v>
      </c>
      <c r="W1066" s="77"/>
      <c r="X1066" s="77"/>
      <c r="Y1066" s="83" t="s">
        <v>3938</v>
      </c>
      <c r="Z1066" s="122"/>
      <c r="AA1066" s="48"/>
      <c r="AB1066" s="49"/>
      <c r="AC1066" s="48"/>
      <c r="AD1066" s="49"/>
      <c r="AE1066" s="48"/>
      <c r="AF1066" s="49"/>
      <c r="AG1066" s="48"/>
      <c r="AH1066" s="49"/>
      <c r="AI1066" s="48"/>
    </row>
    <row r="1067" spans="1:35" ht="15">
      <c r="A1067" s="63" t="s">
        <v>916</v>
      </c>
      <c r="B1067" s="63" t="s">
        <v>202</v>
      </c>
      <c r="C1067" s="64"/>
      <c r="D1067" s="65"/>
      <c r="E1067" s="66"/>
      <c r="F1067" s="67"/>
      <c r="G1067" s="64"/>
      <c r="H1067" s="68"/>
      <c r="I1067" s="69"/>
      <c r="J1067" s="69"/>
      <c r="K1067" s="34"/>
      <c r="L1067" s="75">
        <v>1067</v>
      </c>
      <c r="M1067" s="75"/>
      <c r="N1067" s="71"/>
      <c r="O1067" s="77" t="s">
        <v>214</v>
      </c>
      <c r="P1067" s="79">
        <v>43636.90891203703</v>
      </c>
      <c r="Q1067" s="77" t="s">
        <v>1576</v>
      </c>
      <c r="R1067" s="77"/>
      <c r="S1067" s="77"/>
      <c r="T1067" s="77"/>
      <c r="U1067" s="79">
        <v>43636.90891203703</v>
      </c>
      <c r="V1067" s="80" t="s">
        <v>2799</v>
      </c>
      <c r="W1067" s="77"/>
      <c r="X1067" s="77"/>
      <c r="Y1067" s="83" t="s">
        <v>3939</v>
      </c>
      <c r="Z1067" s="122"/>
      <c r="AA1067" s="48"/>
      <c r="AB1067" s="49"/>
      <c r="AC1067" s="48"/>
      <c r="AD1067" s="49"/>
      <c r="AE1067" s="48"/>
      <c r="AF1067" s="49"/>
      <c r="AG1067" s="48"/>
      <c r="AH1067" s="49"/>
      <c r="AI1067" s="48"/>
    </row>
    <row r="1068" spans="1:35" ht="15">
      <c r="A1068" s="63" t="s">
        <v>916</v>
      </c>
      <c r="B1068" s="63" t="s">
        <v>202</v>
      </c>
      <c r="C1068" s="64"/>
      <c r="D1068" s="65"/>
      <c r="E1068" s="66"/>
      <c r="F1068" s="67"/>
      <c r="G1068" s="64"/>
      <c r="H1068" s="68"/>
      <c r="I1068" s="69"/>
      <c r="J1068" s="69"/>
      <c r="K1068" s="34"/>
      <c r="L1068" s="75">
        <v>1068</v>
      </c>
      <c r="M1068" s="75"/>
      <c r="N1068" s="71"/>
      <c r="O1068" s="77" t="s">
        <v>214</v>
      </c>
      <c r="P1068" s="79">
        <v>43641.60042824074</v>
      </c>
      <c r="Q1068" s="77" t="s">
        <v>1577</v>
      </c>
      <c r="R1068" s="77"/>
      <c r="S1068" s="77"/>
      <c r="T1068" s="77"/>
      <c r="U1068" s="79">
        <v>43641.60042824074</v>
      </c>
      <c r="V1068" s="80" t="s">
        <v>2800</v>
      </c>
      <c r="W1068" s="77"/>
      <c r="X1068" s="77"/>
      <c r="Y1068" s="83" t="s">
        <v>3940</v>
      </c>
      <c r="Z1068" s="122"/>
      <c r="AA1068" s="48"/>
      <c r="AB1068" s="49"/>
      <c r="AC1068" s="48"/>
      <c r="AD1068" s="49"/>
      <c r="AE1068" s="48"/>
      <c r="AF1068" s="49"/>
      <c r="AG1068" s="48"/>
      <c r="AH1068" s="49"/>
      <c r="AI1068" s="48"/>
    </row>
    <row r="1069" spans="1:35" ht="15">
      <c r="A1069" s="63" t="s">
        <v>916</v>
      </c>
      <c r="B1069" s="63" t="s">
        <v>202</v>
      </c>
      <c r="C1069" s="64"/>
      <c r="D1069" s="65"/>
      <c r="E1069" s="66"/>
      <c r="F1069" s="67"/>
      <c r="G1069" s="64"/>
      <c r="H1069" s="68"/>
      <c r="I1069" s="69"/>
      <c r="J1069" s="69"/>
      <c r="K1069" s="34"/>
      <c r="L1069" s="75">
        <v>1069</v>
      </c>
      <c r="M1069" s="75"/>
      <c r="N1069" s="71"/>
      <c r="O1069" s="77" t="s">
        <v>214</v>
      </c>
      <c r="P1069" s="79">
        <v>43642.52153935185</v>
      </c>
      <c r="Q1069" s="77" t="s">
        <v>1178</v>
      </c>
      <c r="R1069" s="77"/>
      <c r="S1069" s="77"/>
      <c r="T1069" s="77"/>
      <c r="U1069" s="79">
        <v>43642.52153935185</v>
      </c>
      <c r="V1069" s="80" t="s">
        <v>2801</v>
      </c>
      <c r="W1069" s="77"/>
      <c r="X1069" s="77"/>
      <c r="Y1069" s="83" t="s">
        <v>3941</v>
      </c>
      <c r="Z1069" s="122"/>
      <c r="AA1069" s="48"/>
      <c r="AB1069" s="49"/>
      <c r="AC1069" s="48"/>
      <c r="AD1069" s="49"/>
      <c r="AE1069" s="48"/>
      <c r="AF1069" s="49"/>
      <c r="AG1069" s="48"/>
      <c r="AH1069" s="49"/>
      <c r="AI1069" s="48"/>
    </row>
    <row r="1070" spans="1:35" ht="15">
      <c r="A1070" s="63" t="s">
        <v>917</v>
      </c>
      <c r="B1070" s="63" t="s">
        <v>202</v>
      </c>
      <c r="C1070" s="64"/>
      <c r="D1070" s="65"/>
      <c r="E1070" s="66"/>
      <c r="F1070" s="67"/>
      <c r="G1070" s="64"/>
      <c r="H1070" s="68"/>
      <c r="I1070" s="69"/>
      <c r="J1070" s="69"/>
      <c r="K1070" s="34"/>
      <c r="L1070" s="75">
        <v>1070</v>
      </c>
      <c r="M1070" s="75"/>
      <c r="N1070" s="71"/>
      <c r="O1070" s="77" t="s">
        <v>214</v>
      </c>
      <c r="P1070" s="79">
        <v>43633.53706018518</v>
      </c>
      <c r="Q1070" s="77" t="s">
        <v>1578</v>
      </c>
      <c r="R1070" s="77"/>
      <c r="S1070" s="77"/>
      <c r="T1070" s="77"/>
      <c r="U1070" s="79">
        <v>43633.53706018518</v>
      </c>
      <c r="V1070" s="80" t="s">
        <v>2802</v>
      </c>
      <c r="W1070" s="77"/>
      <c r="X1070" s="77"/>
      <c r="Y1070" s="83" t="s">
        <v>3942</v>
      </c>
      <c r="Z1070" s="122"/>
      <c r="AA1070" s="48"/>
      <c r="AB1070" s="49"/>
      <c r="AC1070" s="48"/>
      <c r="AD1070" s="49"/>
      <c r="AE1070" s="48"/>
      <c r="AF1070" s="49"/>
      <c r="AG1070" s="48"/>
      <c r="AH1070" s="49"/>
      <c r="AI1070" s="48"/>
    </row>
    <row r="1071" spans="1:35" ht="15">
      <c r="A1071" s="63" t="s">
        <v>917</v>
      </c>
      <c r="B1071" s="63" t="s">
        <v>202</v>
      </c>
      <c r="C1071" s="64"/>
      <c r="D1071" s="65"/>
      <c r="E1071" s="66"/>
      <c r="F1071" s="67"/>
      <c r="G1071" s="64"/>
      <c r="H1071" s="68"/>
      <c r="I1071" s="69"/>
      <c r="J1071" s="69"/>
      <c r="K1071" s="34"/>
      <c r="L1071" s="75">
        <v>1071</v>
      </c>
      <c r="M1071" s="75"/>
      <c r="N1071" s="71"/>
      <c r="O1071" s="77" t="s">
        <v>214</v>
      </c>
      <c r="P1071" s="79">
        <v>43642.528865740744</v>
      </c>
      <c r="Q1071" s="77" t="s">
        <v>1273</v>
      </c>
      <c r="R1071" s="77"/>
      <c r="S1071" s="77"/>
      <c r="T1071" s="77"/>
      <c r="U1071" s="79">
        <v>43642.528865740744</v>
      </c>
      <c r="V1071" s="80" t="s">
        <v>2803</v>
      </c>
      <c r="W1071" s="77"/>
      <c r="X1071" s="77"/>
      <c r="Y1071" s="83" t="s">
        <v>3943</v>
      </c>
      <c r="Z1071" s="122"/>
      <c r="AA1071" s="48"/>
      <c r="AB1071" s="49"/>
      <c r="AC1071" s="48"/>
      <c r="AD1071" s="49"/>
      <c r="AE1071" s="48"/>
      <c r="AF1071" s="49"/>
      <c r="AG1071" s="48"/>
      <c r="AH1071" s="49"/>
      <c r="AI1071" s="48"/>
    </row>
    <row r="1072" spans="1:35" ht="15">
      <c r="A1072" s="63" t="s">
        <v>918</v>
      </c>
      <c r="B1072" s="63" t="s">
        <v>202</v>
      </c>
      <c r="C1072" s="64"/>
      <c r="D1072" s="65"/>
      <c r="E1072" s="66"/>
      <c r="F1072" s="67"/>
      <c r="G1072" s="64"/>
      <c r="H1072" s="68"/>
      <c r="I1072" s="69"/>
      <c r="J1072" s="69"/>
      <c r="K1072" s="34"/>
      <c r="L1072" s="75">
        <v>1072</v>
      </c>
      <c r="M1072" s="75"/>
      <c r="N1072" s="71"/>
      <c r="O1072" s="77" t="s">
        <v>214</v>
      </c>
      <c r="P1072" s="79">
        <v>43633.537303240744</v>
      </c>
      <c r="Q1072" s="77" t="s">
        <v>1579</v>
      </c>
      <c r="R1072" s="77"/>
      <c r="S1072" s="77"/>
      <c r="T1072" s="77"/>
      <c r="U1072" s="79">
        <v>43633.537303240744</v>
      </c>
      <c r="V1072" s="80" t="s">
        <v>2804</v>
      </c>
      <c r="W1072" s="77"/>
      <c r="X1072" s="77"/>
      <c r="Y1072" s="83" t="s">
        <v>3944</v>
      </c>
      <c r="Z1072" s="122"/>
      <c r="AA1072" s="48"/>
      <c r="AB1072" s="49"/>
      <c r="AC1072" s="48"/>
      <c r="AD1072" s="49"/>
      <c r="AE1072" s="48"/>
      <c r="AF1072" s="49"/>
      <c r="AG1072" s="48"/>
      <c r="AH1072" s="49"/>
      <c r="AI1072" s="48"/>
    </row>
    <row r="1073" spans="1:35" ht="15">
      <c r="A1073" s="63" t="s">
        <v>918</v>
      </c>
      <c r="B1073" s="63" t="s">
        <v>202</v>
      </c>
      <c r="C1073" s="64"/>
      <c r="D1073" s="65"/>
      <c r="E1073" s="66"/>
      <c r="F1073" s="67"/>
      <c r="G1073" s="64"/>
      <c r="H1073" s="68"/>
      <c r="I1073" s="69"/>
      <c r="J1073" s="69"/>
      <c r="K1073" s="34"/>
      <c r="L1073" s="75">
        <v>1073</v>
      </c>
      <c r="M1073" s="75"/>
      <c r="N1073" s="71"/>
      <c r="O1073" s="77" t="s">
        <v>214</v>
      </c>
      <c r="P1073" s="79">
        <v>43634.518900462965</v>
      </c>
      <c r="Q1073" s="77" t="s">
        <v>1580</v>
      </c>
      <c r="R1073" s="77"/>
      <c r="S1073" s="77"/>
      <c r="T1073" s="77"/>
      <c r="U1073" s="79">
        <v>43634.518900462965</v>
      </c>
      <c r="V1073" s="80" t="s">
        <v>2805</v>
      </c>
      <c r="W1073" s="77"/>
      <c r="X1073" s="77"/>
      <c r="Y1073" s="83" t="s">
        <v>3945</v>
      </c>
      <c r="Z1073" s="122"/>
      <c r="AA1073" s="48"/>
      <c r="AB1073" s="49"/>
      <c r="AC1073" s="48"/>
      <c r="AD1073" s="49"/>
      <c r="AE1073" s="48"/>
      <c r="AF1073" s="49"/>
      <c r="AG1073" s="48"/>
      <c r="AH1073" s="49"/>
      <c r="AI1073" s="48"/>
    </row>
    <row r="1074" spans="1:35" ht="15">
      <c r="A1074" s="63" t="s">
        <v>918</v>
      </c>
      <c r="B1074" s="63" t="s">
        <v>202</v>
      </c>
      <c r="C1074" s="64"/>
      <c r="D1074" s="65"/>
      <c r="E1074" s="66"/>
      <c r="F1074" s="67"/>
      <c r="G1074" s="64"/>
      <c r="H1074" s="68"/>
      <c r="I1074" s="69"/>
      <c r="J1074" s="69"/>
      <c r="K1074" s="34"/>
      <c r="L1074" s="75">
        <v>1074</v>
      </c>
      <c r="M1074" s="75"/>
      <c r="N1074" s="71"/>
      <c r="O1074" s="77" t="s">
        <v>214</v>
      </c>
      <c r="P1074" s="79">
        <v>43635.547638888886</v>
      </c>
      <c r="Q1074" s="77" t="s">
        <v>1581</v>
      </c>
      <c r="R1074" s="77"/>
      <c r="S1074" s="77"/>
      <c r="T1074" s="77"/>
      <c r="U1074" s="79">
        <v>43635.547638888886</v>
      </c>
      <c r="V1074" s="80" t="s">
        <v>2806</v>
      </c>
      <c r="W1074" s="77"/>
      <c r="X1074" s="77"/>
      <c r="Y1074" s="83" t="s">
        <v>3946</v>
      </c>
      <c r="Z1074" s="122"/>
      <c r="AA1074" s="48"/>
      <c r="AB1074" s="49"/>
      <c r="AC1074" s="48"/>
      <c r="AD1074" s="49"/>
      <c r="AE1074" s="48"/>
      <c r="AF1074" s="49"/>
      <c r="AG1074" s="48"/>
      <c r="AH1074" s="49"/>
      <c r="AI1074" s="48"/>
    </row>
    <row r="1075" spans="1:35" ht="15">
      <c r="A1075" s="63" t="s">
        <v>918</v>
      </c>
      <c r="B1075" s="63" t="s">
        <v>202</v>
      </c>
      <c r="C1075" s="64"/>
      <c r="D1075" s="65"/>
      <c r="E1075" s="66"/>
      <c r="F1075" s="67"/>
      <c r="G1075" s="64"/>
      <c r="H1075" s="68"/>
      <c r="I1075" s="69"/>
      <c r="J1075" s="69"/>
      <c r="K1075" s="34"/>
      <c r="L1075" s="75">
        <v>1075</v>
      </c>
      <c r="M1075" s="75"/>
      <c r="N1075" s="71"/>
      <c r="O1075" s="77" t="s">
        <v>214</v>
      </c>
      <c r="P1075" s="79">
        <v>43635.93232638889</v>
      </c>
      <c r="Q1075" s="77" t="s">
        <v>1253</v>
      </c>
      <c r="R1075" s="77"/>
      <c r="S1075" s="77"/>
      <c r="T1075" s="77"/>
      <c r="U1075" s="79">
        <v>43635.93232638889</v>
      </c>
      <c r="V1075" s="80" t="s">
        <v>2807</v>
      </c>
      <c r="W1075" s="77"/>
      <c r="X1075" s="77"/>
      <c r="Y1075" s="83" t="s">
        <v>3947</v>
      </c>
      <c r="Z1075" s="122"/>
      <c r="AA1075" s="48"/>
      <c r="AB1075" s="49"/>
      <c r="AC1075" s="48"/>
      <c r="AD1075" s="49"/>
      <c r="AE1075" s="48"/>
      <c r="AF1075" s="49"/>
      <c r="AG1075" s="48"/>
      <c r="AH1075" s="49"/>
      <c r="AI1075" s="48"/>
    </row>
    <row r="1076" spans="1:35" ht="15">
      <c r="A1076" s="63" t="s">
        <v>918</v>
      </c>
      <c r="B1076" s="63" t="s">
        <v>202</v>
      </c>
      <c r="C1076" s="64"/>
      <c r="D1076" s="65"/>
      <c r="E1076" s="66"/>
      <c r="F1076" s="67"/>
      <c r="G1076" s="64"/>
      <c r="H1076" s="68"/>
      <c r="I1076" s="69"/>
      <c r="J1076" s="69"/>
      <c r="K1076" s="34"/>
      <c r="L1076" s="75">
        <v>1076</v>
      </c>
      <c r="M1076" s="75"/>
      <c r="N1076" s="71"/>
      <c r="O1076" s="77" t="s">
        <v>214</v>
      </c>
      <c r="P1076" s="79">
        <v>43636.51966435185</v>
      </c>
      <c r="Q1076" s="77" t="s">
        <v>1582</v>
      </c>
      <c r="R1076" s="77"/>
      <c r="S1076" s="77"/>
      <c r="T1076" s="77"/>
      <c r="U1076" s="79">
        <v>43636.51966435185</v>
      </c>
      <c r="V1076" s="80" t="s">
        <v>2808</v>
      </c>
      <c r="W1076" s="77"/>
      <c r="X1076" s="77"/>
      <c r="Y1076" s="83" t="s">
        <v>3948</v>
      </c>
      <c r="Z1076" s="122"/>
      <c r="AA1076" s="48"/>
      <c r="AB1076" s="49"/>
      <c r="AC1076" s="48"/>
      <c r="AD1076" s="49"/>
      <c r="AE1076" s="48"/>
      <c r="AF1076" s="49"/>
      <c r="AG1076" s="48"/>
      <c r="AH1076" s="49"/>
      <c r="AI1076" s="48"/>
    </row>
    <row r="1077" spans="1:35" ht="15">
      <c r="A1077" s="63" t="s">
        <v>918</v>
      </c>
      <c r="B1077" s="63" t="s">
        <v>202</v>
      </c>
      <c r="C1077" s="64"/>
      <c r="D1077" s="65"/>
      <c r="E1077" s="66"/>
      <c r="F1077" s="67"/>
      <c r="G1077" s="64"/>
      <c r="H1077" s="68"/>
      <c r="I1077" s="69"/>
      <c r="J1077" s="69"/>
      <c r="K1077" s="34"/>
      <c r="L1077" s="75">
        <v>1077</v>
      </c>
      <c r="M1077" s="75"/>
      <c r="N1077" s="71"/>
      <c r="O1077" s="77" t="s">
        <v>214</v>
      </c>
      <c r="P1077" s="79">
        <v>43636.91706018519</v>
      </c>
      <c r="Q1077" s="77" t="s">
        <v>1583</v>
      </c>
      <c r="R1077" s="77"/>
      <c r="S1077" s="77"/>
      <c r="T1077" s="77"/>
      <c r="U1077" s="79">
        <v>43636.91706018519</v>
      </c>
      <c r="V1077" s="80" t="s">
        <v>2809</v>
      </c>
      <c r="W1077" s="77"/>
      <c r="X1077" s="77"/>
      <c r="Y1077" s="83" t="s">
        <v>3949</v>
      </c>
      <c r="Z1077" s="122"/>
      <c r="AA1077" s="48"/>
      <c r="AB1077" s="49"/>
      <c r="AC1077" s="48"/>
      <c r="AD1077" s="49"/>
      <c r="AE1077" s="48"/>
      <c r="AF1077" s="49"/>
      <c r="AG1077" s="48"/>
      <c r="AH1077" s="49"/>
      <c r="AI1077" s="48"/>
    </row>
    <row r="1078" spans="1:35" ht="15">
      <c r="A1078" s="63" t="s">
        <v>918</v>
      </c>
      <c r="B1078" s="63" t="s">
        <v>202</v>
      </c>
      <c r="C1078" s="64"/>
      <c r="D1078" s="65"/>
      <c r="E1078" s="66"/>
      <c r="F1078" s="67"/>
      <c r="G1078" s="64"/>
      <c r="H1078" s="68"/>
      <c r="I1078" s="69"/>
      <c r="J1078" s="69"/>
      <c r="K1078" s="34"/>
      <c r="L1078" s="75">
        <v>1078</v>
      </c>
      <c r="M1078" s="75"/>
      <c r="N1078" s="71"/>
      <c r="O1078" s="77" t="s">
        <v>214</v>
      </c>
      <c r="P1078" s="79">
        <v>43637.535266203704</v>
      </c>
      <c r="Q1078" s="77" t="s">
        <v>1584</v>
      </c>
      <c r="R1078" s="77"/>
      <c r="S1078" s="77"/>
      <c r="T1078" s="77"/>
      <c r="U1078" s="79">
        <v>43637.535266203704</v>
      </c>
      <c r="V1078" s="80" t="s">
        <v>2810</v>
      </c>
      <c r="W1078" s="77"/>
      <c r="X1078" s="77"/>
      <c r="Y1078" s="83" t="s">
        <v>3950</v>
      </c>
      <c r="Z1078" s="122"/>
      <c r="AA1078" s="48"/>
      <c r="AB1078" s="49"/>
      <c r="AC1078" s="48"/>
      <c r="AD1078" s="49"/>
      <c r="AE1078" s="48"/>
      <c r="AF1078" s="49"/>
      <c r="AG1078" s="48"/>
      <c r="AH1078" s="49"/>
      <c r="AI1078" s="48"/>
    </row>
    <row r="1079" spans="1:35" ht="15">
      <c r="A1079" s="63" t="s">
        <v>918</v>
      </c>
      <c r="B1079" s="63" t="s">
        <v>202</v>
      </c>
      <c r="C1079" s="64"/>
      <c r="D1079" s="65"/>
      <c r="E1079" s="66"/>
      <c r="F1079" s="67"/>
      <c r="G1079" s="64"/>
      <c r="H1079" s="68"/>
      <c r="I1079" s="69"/>
      <c r="J1079" s="69"/>
      <c r="K1079" s="34"/>
      <c r="L1079" s="75">
        <v>1079</v>
      </c>
      <c r="M1079" s="75"/>
      <c r="N1079" s="71"/>
      <c r="O1079" s="77" t="s">
        <v>214</v>
      </c>
      <c r="P1079" s="79">
        <v>43637.85387731482</v>
      </c>
      <c r="Q1079" s="77" t="s">
        <v>1253</v>
      </c>
      <c r="R1079" s="77"/>
      <c r="S1079" s="77"/>
      <c r="T1079" s="77"/>
      <c r="U1079" s="79">
        <v>43637.85387731482</v>
      </c>
      <c r="V1079" s="80" t="s">
        <v>2811</v>
      </c>
      <c r="W1079" s="77"/>
      <c r="X1079" s="77"/>
      <c r="Y1079" s="83" t="s">
        <v>3951</v>
      </c>
      <c r="Z1079" s="122"/>
      <c r="AA1079" s="48"/>
      <c r="AB1079" s="49"/>
      <c r="AC1079" s="48"/>
      <c r="AD1079" s="49"/>
      <c r="AE1079" s="48"/>
      <c r="AF1079" s="49"/>
      <c r="AG1079" s="48"/>
      <c r="AH1079" s="49"/>
      <c r="AI1079" s="48"/>
    </row>
    <row r="1080" spans="1:35" ht="15">
      <c r="A1080" s="63" t="s">
        <v>918</v>
      </c>
      <c r="B1080" s="63" t="s">
        <v>202</v>
      </c>
      <c r="C1080" s="64"/>
      <c r="D1080" s="65"/>
      <c r="E1080" s="66"/>
      <c r="F1080" s="67"/>
      <c r="G1080" s="64"/>
      <c r="H1080" s="68"/>
      <c r="I1080" s="69"/>
      <c r="J1080" s="69"/>
      <c r="K1080" s="34"/>
      <c r="L1080" s="75">
        <v>1080</v>
      </c>
      <c r="M1080" s="75"/>
      <c r="N1080" s="71"/>
      <c r="O1080" s="77" t="s">
        <v>214</v>
      </c>
      <c r="P1080" s="79">
        <v>43638.51905092593</v>
      </c>
      <c r="Q1080" s="77" t="s">
        <v>1585</v>
      </c>
      <c r="R1080" s="77"/>
      <c r="S1080" s="77"/>
      <c r="T1080" s="77"/>
      <c r="U1080" s="79">
        <v>43638.51905092593</v>
      </c>
      <c r="V1080" s="80" t="s">
        <v>2812</v>
      </c>
      <c r="W1080" s="77"/>
      <c r="X1080" s="77"/>
      <c r="Y1080" s="83" t="s">
        <v>3952</v>
      </c>
      <c r="Z1080" s="122"/>
      <c r="AA1080" s="48"/>
      <c r="AB1080" s="49"/>
      <c r="AC1080" s="48"/>
      <c r="AD1080" s="49"/>
      <c r="AE1080" s="48"/>
      <c r="AF1080" s="49"/>
      <c r="AG1080" s="48"/>
      <c r="AH1080" s="49"/>
      <c r="AI1080" s="48"/>
    </row>
    <row r="1081" spans="1:35" ht="15">
      <c r="A1081" s="63" t="s">
        <v>918</v>
      </c>
      <c r="B1081" s="63" t="s">
        <v>202</v>
      </c>
      <c r="C1081" s="64"/>
      <c r="D1081" s="65"/>
      <c r="E1081" s="66"/>
      <c r="F1081" s="67"/>
      <c r="G1081" s="64"/>
      <c r="H1081" s="68"/>
      <c r="I1081" s="69"/>
      <c r="J1081" s="69"/>
      <c r="K1081" s="34"/>
      <c r="L1081" s="75">
        <v>1081</v>
      </c>
      <c r="M1081" s="75"/>
      <c r="N1081" s="71"/>
      <c r="O1081" s="77" t="s">
        <v>214</v>
      </c>
      <c r="P1081" s="79">
        <v>43639.503333333334</v>
      </c>
      <c r="Q1081" s="77" t="s">
        <v>975</v>
      </c>
      <c r="R1081" s="77"/>
      <c r="S1081" s="77"/>
      <c r="T1081" s="77"/>
      <c r="U1081" s="79">
        <v>43639.503333333334</v>
      </c>
      <c r="V1081" s="80" t="s">
        <v>2813</v>
      </c>
      <c r="W1081" s="77"/>
      <c r="X1081" s="77"/>
      <c r="Y1081" s="83" t="s">
        <v>3953</v>
      </c>
      <c r="Z1081" s="122"/>
      <c r="AA1081" s="48"/>
      <c r="AB1081" s="49"/>
      <c r="AC1081" s="48"/>
      <c r="AD1081" s="49"/>
      <c r="AE1081" s="48"/>
      <c r="AF1081" s="49"/>
      <c r="AG1081" s="48"/>
      <c r="AH1081" s="49"/>
      <c r="AI1081" s="48"/>
    </row>
    <row r="1082" spans="1:35" ht="15">
      <c r="A1082" s="63" t="s">
        <v>918</v>
      </c>
      <c r="B1082" s="63" t="s">
        <v>202</v>
      </c>
      <c r="C1082" s="64"/>
      <c r="D1082" s="65"/>
      <c r="E1082" s="66"/>
      <c r="F1082" s="67"/>
      <c r="G1082" s="64"/>
      <c r="H1082" s="68"/>
      <c r="I1082" s="69"/>
      <c r="J1082" s="69"/>
      <c r="K1082" s="34"/>
      <c r="L1082" s="75">
        <v>1082</v>
      </c>
      <c r="M1082" s="75"/>
      <c r="N1082" s="71"/>
      <c r="O1082" s="77" t="s">
        <v>214</v>
      </c>
      <c r="P1082" s="79">
        <v>43640.51068287037</v>
      </c>
      <c r="Q1082" s="77" t="s">
        <v>1582</v>
      </c>
      <c r="R1082" s="77"/>
      <c r="S1082" s="77"/>
      <c r="T1082" s="77"/>
      <c r="U1082" s="79">
        <v>43640.51068287037</v>
      </c>
      <c r="V1082" s="80" t="s">
        <v>2814</v>
      </c>
      <c r="W1082" s="77"/>
      <c r="X1082" s="77"/>
      <c r="Y1082" s="83" t="s">
        <v>3954</v>
      </c>
      <c r="Z1082" s="122"/>
      <c r="AA1082" s="48"/>
      <c r="AB1082" s="49"/>
      <c r="AC1082" s="48"/>
      <c r="AD1082" s="49"/>
      <c r="AE1082" s="48"/>
      <c r="AF1082" s="49"/>
      <c r="AG1082" s="48"/>
      <c r="AH1082" s="49"/>
      <c r="AI1082" s="48"/>
    </row>
    <row r="1083" spans="1:35" ht="15">
      <c r="A1083" s="63" t="s">
        <v>918</v>
      </c>
      <c r="B1083" s="63" t="s">
        <v>202</v>
      </c>
      <c r="C1083" s="64"/>
      <c r="D1083" s="65"/>
      <c r="E1083" s="66"/>
      <c r="F1083" s="67"/>
      <c r="G1083" s="64"/>
      <c r="H1083" s="68"/>
      <c r="I1083" s="69"/>
      <c r="J1083" s="69"/>
      <c r="K1083" s="34"/>
      <c r="L1083" s="75">
        <v>1083</v>
      </c>
      <c r="M1083" s="75"/>
      <c r="N1083" s="71"/>
      <c r="O1083" s="77" t="s">
        <v>214</v>
      </c>
      <c r="P1083" s="79">
        <v>43640.929247685184</v>
      </c>
      <c r="Q1083" s="77" t="s">
        <v>1253</v>
      </c>
      <c r="R1083" s="77"/>
      <c r="S1083" s="77"/>
      <c r="T1083" s="77"/>
      <c r="U1083" s="79">
        <v>43640.929247685184</v>
      </c>
      <c r="V1083" s="80" t="s">
        <v>2815</v>
      </c>
      <c r="W1083" s="77"/>
      <c r="X1083" s="77"/>
      <c r="Y1083" s="83" t="s">
        <v>3955</v>
      </c>
      <c r="Z1083" s="122"/>
      <c r="AA1083" s="48"/>
      <c r="AB1083" s="49"/>
      <c r="AC1083" s="48"/>
      <c r="AD1083" s="49"/>
      <c r="AE1083" s="48"/>
      <c r="AF1083" s="49"/>
      <c r="AG1083" s="48"/>
      <c r="AH1083" s="49"/>
      <c r="AI1083" s="48"/>
    </row>
    <row r="1084" spans="1:35" ht="15">
      <c r="A1084" s="63" t="s">
        <v>918</v>
      </c>
      <c r="B1084" s="63" t="s">
        <v>202</v>
      </c>
      <c r="C1084" s="64"/>
      <c r="D1084" s="65"/>
      <c r="E1084" s="66"/>
      <c r="F1084" s="67"/>
      <c r="G1084" s="64"/>
      <c r="H1084" s="68"/>
      <c r="I1084" s="69"/>
      <c r="J1084" s="69"/>
      <c r="K1084" s="34"/>
      <c r="L1084" s="75">
        <v>1084</v>
      </c>
      <c r="M1084" s="75"/>
      <c r="N1084" s="71"/>
      <c r="O1084" s="77" t="s">
        <v>214</v>
      </c>
      <c r="P1084" s="79">
        <v>43641.55011574074</v>
      </c>
      <c r="Q1084" s="77" t="s">
        <v>1582</v>
      </c>
      <c r="R1084" s="77"/>
      <c r="S1084" s="77"/>
      <c r="T1084" s="77"/>
      <c r="U1084" s="79">
        <v>43641.55011574074</v>
      </c>
      <c r="V1084" s="80" t="s">
        <v>2816</v>
      </c>
      <c r="W1084" s="77"/>
      <c r="X1084" s="77"/>
      <c r="Y1084" s="83" t="s">
        <v>3956</v>
      </c>
      <c r="Z1084" s="122"/>
      <c r="AA1084" s="48"/>
      <c r="AB1084" s="49"/>
      <c r="AC1084" s="48"/>
      <c r="AD1084" s="49"/>
      <c r="AE1084" s="48"/>
      <c r="AF1084" s="49"/>
      <c r="AG1084" s="48"/>
      <c r="AH1084" s="49"/>
      <c r="AI1084" s="48"/>
    </row>
    <row r="1085" spans="1:35" ht="15">
      <c r="A1085" s="63" t="s">
        <v>918</v>
      </c>
      <c r="B1085" s="63" t="s">
        <v>202</v>
      </c>
      <c r="C1085" s="64"/>
      <c r="D1085" s="65"/>
      <c r="E1085" s="66"/>
      <c r="F1085" s="67"/>
      <c r="G1085" s="64"/>
      <c r="H1085" s="68"/>
      <c r="I1085" s="69"/>
      <c r="J1085" s="69"/>
      <c r="K1085" s="34"/>
      <c r="L1085" s="75">
        <v>1085</v>
      </c>
      <c r="M1085" s="75"/>
      <c r="N1085" s="71"/>
      <c r="O1085" s="77" t="s">
        <v>214</v>
      </c>
      <c r="P1085" s="79">
        <v>43642.52987268518</v>
      </c>
      <c r="Q1085" s="77" t="s">
        <v>1586</v>
      </c>
      <c r="R1085" s="77"/>
      <c r="S1085" s="77"/>
      <c r="T1085" s="77"/>
      <c r="U1085" s="79">
        <v>43642.52987268518</v>
      </c>
      <c r="V1085" s="80" t="s">
        <v>2817</v>
      </c>
      <c r="W1085" s="77"/>
      <c r="X1085" s="77"/>
      <c r="Y1085" s="83" t="s">
        <v>3957</v>
      </c>
      <c r="Z1085" s="122"/>
      <c r="AA1085" s="48"/>
      <c r="AB1085" s="49"/>
      <c r="AC1085" s="48"/>
      <c r="AD1085" s="49"/>
      <c r="AE1085" s="48"/>
      <c r="AF1085" s="49"/>
      <c r="AG1085" s="48"/>
      <c r="AH1085" s="49"/>
      <c r="AI1085" s="48"/>
    </row>
    <row r="1086" spans="1:35" ht="15">
      <c r="A1086" s="63" t="s">
        <v>918</v>
      </c>
      <c r="B1086" s="63" t="s">
        <v>202</v>
      </c>
      <c r="C1086" s="64"/>
      <c r="D1086" s="65"/>
      <c r="E1086" s="66"/>
      <c r="F1086" s="67"/>
      <c r="G1086" s="64"/>
      <c r="H1086" s="68"/>
      <c r="I1086" s="69"/>
      <c r="J1086" s="69"/>
      <c r="K1086" s="34"/>
      <c r="L1086" s="75">
        <v>1086</v>
      </c>
      <c r="M1086" s="75"/>
      <c r="N1086" s="71"/>
      <c r="O1086" s="77" t="s">
        <v>214</v>
      </c>
      <c r="P1086" s="79">
        <v>43642.52989583334</v>
      </c>
      <c r="Q1086" s="77" t="s">
        <v>1421</v>
      </c>
      <c r="R1086" s="77"/>
      <c r="S1086" s="77"/>
      <c r="T1086" s="77"/>
      <c r="U1086" s="79">
        <v>43642.52989583334</v>
      </c>
      <c r="V1086" s="80" t="s">
        <v>2818</v>
      </c>
      <c r="W1086" s="77"/>
      <c r="X1086" s="77"/>
      <c r="Y1086" s="83" t="s">
        <v>3958</v>
      </c>
      <c r="Z1086" s="122"/>
      <c r="AA1086" s="48"/>
      <c r="AB1086" s="49"/>
      <c r="AC1086" s="48"/>
      <c r="AD1086" s="49"/>
      <c r="AE1086" s="48"/>
      <c r="AF1086" s="49"/>
      <c r="AG1086" s="48"/>
      <c r="AH1086" s="49"/>
      <c r="AI1086" s="48"/>
    </row>
    <row r="1087" spans="1:35" ht="15">
      <c r="A1087" s="63" t="s">
        <v>919</v>
      </c>
      <c r="B1087" s="63" t="s">
        <v>202</v>
      </c>
      <c r="C1087" s="64"/>
      <c r="D1087" s="65"/>
      <c r="E1087" s="66"/>
      <c r="F1087" s="67"/>
      <c r="G1087" s="64"/>
      <c r="H1087" s="68"/>
      <c r="I1087" s="69"/>
      <c r="J1087" s="69"/>
      <c r="K1087" s="34"/>
      <c r="L1087" s="75">
        <v>1087</v>
      </c>
      <c r="M1087" s="75"/>
      <c r="N1087" s="71"/>
      <c r="O1087" s="77" t="s">
        <v>214</v>
      </c>
      <c r="P1087" s="79">
        <v>43633.41028935185</v>
      </c>
      <c r="Q1087" s="77" t="s">
        <v>1587</v>
      </c>
      <c r="R1087" s="77"/>
      <c r="S1087" s="77"/>
      <c r="T1087" s="77"/>
      <c r="U1087" s="79">
        <v>43633.41028935185</v>
      </c>
      <c r="V1087" s="80" t="s">
        <v>2819</v>
      </c>
      <c r="W1087" s="77"/>
      <c r="X1087" s="77"/>
      <c r="Y1087" s="83" t="s">
        <v>3959</v>
      </c>
      <c r="Z1087" s="122"/>
      <c r="AA1087" s="48"/>
      <c r="AB1087" s="49"/>
      <c r="AC1087" s="48"/>
      <c r="AD1087" s="49"/>
      <c r="AE1087" s="48"/>
      <c r="AF1087" s="49"/>
      <c r="AG1087" s="48"/>
      <c r="AH1087" s="49"/>
      <c r="AI1087" s="48"/>
    </row>
    <row r="1088" spans="1:35" ht="15">
      <c r="A1088" s="63" t="s">
        <v>919</v>
      </c>
      <c r="B1088" s="63" t="s">
        <v>202</v>
      </c>
      <c r="C1088" s="64"/>
      <c r="D1088" s="65"/>
      <c r="E1088" s="66"/>
      <c r="F1088" s="67"/>
      <c r="G1088" s="64"/>
      <c r="H1088" s="68"/>
      <c r="I1088" s="69"/>
      <c r="J1088" s="69"/>
      <c r="K1088" s="34"/>
      <c r="L1088" s="75">
        <v>1088</v>
      </c>
      <c r="M1088" s="75"/>
      <c r="N1088" s="71"/>
      <c r="O1088" s="77" t="s">
        <v>214</v>
      </c>
      <c r="P1088" s="79">
        <v>43636.42752314815</v>
      </c>
      <c r="Q1088" s="77" t="s">
        <v>1588</v>
      </c>
      <c r="R1088" s="77"/>
      <c r="S1088" s="77"/>
      <c r="T1088" s="77"/>
      <c r="U1088" s="79">
        <v>43636.42752314815</v>
      </c>
      <c r="V1088" s="80" t="s">
        <v>2820</v>
      </c>
      <c r="W1088" s="77"/>
      <c r="X1088" s="77"/>
      <c r="Y1088" s="83" t="s">
        <v>3960</v>
      </c>
      <c r="Z1088" s="122"/>
      <c r="AA1088" s="48"/>
      <c r="AB1088" s="49"/>
      <c r="AC1088" s="48"/>
      <c r="AD1088" s="49"/>
      <c r="AE1088" s="48"/>
      <c r="AF1088" s="49"/>
      <c r="AG1088" s="48"/>
      <c r="AH1088" s="49"/>
      <c r="AI1088" s="48"/>
    </row>
    <row r="1089" spans="1:35" ht="15">
      <c r="A1089" s="63" t="s">
        <v>919</v>
      </c>
      <c r="B1089" s="63" t="s">
        <v>202</v>
      </c>
      <c r="C1089" s="64"/>
      <c r="D1089" s="65"/>
      <c r="E1089" s="66"/>
      <c r="F1089" s="67"/>
      <c r="G1089" s="64"/>
      <c r="H1089" s="68"/>
      <c r="I1089" s="69"/>
      <c r="J1089" s="69"/>
      <c r="K1089" s="34"/>
      <c r="L1089" s="75">
        <v>1089</v>
      </c>
      <c r="M1089" s="75"/>
      <c r="N1089" s="71"/>
      <c r="O1089" s="77" t="s">
        <v>214</v>
      </c>
      <c r="P1089" s="79">
        <v>43642.531481481485</v>
      </c>
      <c r="Q1089" s="77" t="s">
        <v>1589</v>
      </c>
      <c r="R1089" s="77"/>
      <c r="S1089" s="77"/>
      <c r="T1089" s="77"/>
      <c r="U1089" s="79">
        <v>43642.531481481485</v>
      </c>
      <c r="V1089" s="80" t="s">
        <v>2821</v>
      </c>
      <c r="W1089" s="77"/>
      <c r="X1089" s="77"/>
      <c r="Y1089" s="83" t="s">
        <v>3961</v>
      </c>
      <c r="Z1089" s="122"/>
      <c r="AA1089" s="48"/>
      <c r="AB1089" s="49"/>
      <c r="AC1089" s="48"/>
      <c r="AD1089" s="49"/>
      <c r="AE1089" s="48"/>
      <c r="AF1089" s="49"/>
      <c r="AG1089" s="48"/>
      <c r="AH1089" s="49"/>
      <c r="AI1089" s="48"/>
    </row>
    <row r="1090" spans="1:35" ht="15">
      <c r="A1090" s="63" t="s">
        <v>814</v>
      </c>
      <c r="B1090" s="63" t="s">
        <v>202</v>
      </c>
      <c r="C1090" s="64"/>
      <c r="D1090" s="65"/>
      <c r="E1090" s="66"/>
      <c r="F1090" s="67"/>
      <c r="G1090" s="64"/>
      <c r="H1090" s="68"/>
      <c r="I1090" s="69"/>
      <c r="J1090" s="69"/>
      <c r="K1090" s="34"/>
      <c r="L1090" s="75">
        <v>1090</v>
      </c>
      <c r="M1090" s="75"/>
      <c r="N1090" s="71"/>
      <c r="O1090" s="77" t="s">
        <v>214</v>
      </c>
      <c r="P1090" s="79">
        <v>43633.26288194444</v>
      </c>
      <c r="Q1090" s="77" t="s">
        <v>1590</v>
      </c>
      <c r="R1090" s="77"/>
      <c r="S1090" s="77"/>
      <c r="T1090" s="77" t="s">
        <v>1871</v>
      </c>
      <c r="U1090" s="79">
        <v>43633.26288194444</v>
      </c>
      <c r="V1090" s="80" t="s">
        <v>2822</v>
      </c>
      <c r="W1090" s="77"/>
      <c r="X1090" s="77"/>
      <c r="Y1090" s="83" t="s">
        <v>3962</v>
      </c>
      <c r="Z1090" s="122"/>
      <c r="AA1090" s="48"/>
      <c r="AB1090" s="49"/>
      <c r="AC1090" s="48"/>
      <c r="AD1090" s="49"/>
      <c r="AE1090" s="48"/>
      <c r="AF1090" s="49"/>
      <c r="AG1090" s="48"/>
      <c r="AH1090" s="49"/>
      <c r="AI1090" s="48"/>
    </row>
    <row r="1091" spans="1:35" ht="15">
      <c r="A1091" s="63" t="s">
        <v>814</v>
      </c>
      <c r="B1091" s="63" t="s">
        <v>202</v>
      </c>
      <c r="C1091" s="64"/>
      <c r="D1091" s="65"/>
      <c r="E1091" s="66"/>
      <c r="F1091" s="67"/>
      <c r="G1091" s="64"/>
      <c r="H1091" s="68"/>
      <c r="I1091" s="69"/>
      <c r="J1091" s="69"/>
      <c r="K1091" s="34"/>
      <c r="L1091" s="75">
        <v>1091</v>
      </c>
      <c r="M1091" s="75"/>
      <c r="N1091" s="71"/>
      <c r="O1091" s="77" t="s">
        <v>214</v>
      </c>
      <c r="P1091" s="79">
        <v>43633.63957175926</v>
      </c>
      <c r="Q1091" s="77" t="s">
        <v>1591</v>
      </c>
      <c r="R1091" s="77"/>
      <c r="S1091" s="77"/>
      <c r="T1091" s="77" t="s">
        <v>1871</v>
      </c>
      <c r="U1091" s="79">
        <v>43633.63957175926</v>
      </c>
      <c r="V1091" s="80" t="s">
        <v>2823</v>
      </c>
      <c r="W1091" s="77"/>
      <c r="X1091" s="77"/>
      <c r="Y1091" s="83" t="s">
        <v>3963</v>
      </c>
      <c r="Z1091" s="122"/>
      <c r="AA1091" s="48"/>
      <c r="AB1091" s="49"/>
      <c r="AC1091" s="48"/>
      <c r="AD1091" s="49"/>
      <c r="AE1091" s="48"/>
      <c r="AF1091" s="49"/>
      <c r="AG1091" s="48"/>
      <c r="AH1091" s="49"/>
      <c r="AI1091" s="48"/>
    </row>
    <row r="1092" spans="1:35" ht="15">
      <c r="A1092" s="63" t="s">
        <v>814</v>
      </c>
      <c r="B1092" s="63" t="s">
        <v>202</v>
      </c>
      <c r="C1092" s="64"/>
      <c r="D1092" s="65"/>
      <c r="E1092" s="66"/>
      <c r="F1092" s="67"/>
      <c r="G1092" s="64"/>
      <c r="H1092" s="68"/>
      <c r="I1092" s="69"/>
      <c r="J1092" s="69"/>
      <c r="K1092" s="34"/>
      <c r="L1092" s="75">
        <v>1092</v>
      </c>
      <c r="M1092" s="75"/>
      <c r="N1092" s="71"/>
      <c r="O1092" s="77" t="s">
        <v>214</v>
      </c>
      <c r="P1092" s="79">
        <v>43633.66059027778</v>
      </c>
      <c r="Q1092" s="77" t="s">
        <v>1592</v>
      </c>
      <c r="R1092" s="77"/>
      <c r="S1092" s="77"/>
      <c r="T1092" s="77" t="s">
        <v>1871</v>
      </c>
      <c r="U1092" s="79">
        <v>43633.66059027778</v>
      </c>
      <c r="V1092" s="80" t="s">
        <v>2824</v>
      </c>
      <c r="W1092" s="77"/>
      <c r="X1092" s="77"/>
      <c r="Y1092" s="83" t="s">
        <v>3964</v>
      </c>
      <c r="Z1092" s="122"/>
      <c r="AA1092" s="48"/>
      <c r="AB1092" s="49"/>
      <c r="AC1092" s="48"/>
      <c r="AD1092" s="49"/>
      <c r="AE1092" s="48"/>
      <c r="AF1092" s="49"/>
      <c r="AG1092" s="48"/>
      <c r="AH1092" s="49"/>
      <c r="AI1092" s="48"/>
    </row>
    <row r="1093" spans="1:35" ht="15">
      <c r="A1093" s="63" t="s">
        <v>814</v>
      </c>
      <c r="B1093" s="63" t="s">
        <v>202</v>
      </c>
      <c r="C1093" s="64"/>
      <c r="D1093" s="65"/>
      <c r="E1093" s="66"/>
      <c r="F1093" s="67"/>
      <c r="G1093" s="64"/>
      <c r="H1093" s="68"/>
      <c r="I1093" s="69"/>
      <c r="J1093" s="69"/>
      <c r="K1093" s="34"/>
      <c r="L1093" s="75">
        <v>1093</v>
      </c>
      <c r="M1093" s="75"/>
      <c r="N1093" s="71"/>
      <c r="O1093" s="77" t="s">
        <v>214</v>
      </c>
      <c r="P1093" s="79">
        <v>43634.96142361111</v>
      </c>
      <c r="Q1093" s="77" t="s">
        <v>1593</v>
      </c>
      <c r="R1093" s="77"/>
      <c r="S1093" s="77"/>
      <c r="T1093" s="77" t="s">
        <v>1871</v>
      </c>
      <c r="U1093" s="79">
        <v>43634.96142361111</v>
      </c>
      <c r="V1093" s="80" t="s">
        <v>2825</v>
      </c>
      <c r="W1093" s="77"/>
      <c r="X1093" s="77"/>
      <c r="Y1093" s="83" t="s">
        <v>3965</v>
      </c>
      <c r="Z1093" s="122"/>
      <c r="AA1093" s="48"/>
      <c r="AB1093" s="49"/>
      <c r="AC1093" s="48"/>
      <c r="AD1093" s="49"/>
      <c r="AE1093" s="48"/>
      <c r="AF1093" s="49"/>
      <c r="AG1093" s="48"/>
      <c r="AH1093" s="49"/>
      <c r="AI1093" s="48"/>
    </row>
    <row r="1094" spans="1:35" ht="15">
      <c r="A1094" s="63" t="s">
        <v>814</v>
      </c>
      <c r="B1094" s="63" t="s">
        <v>202</v>
      </c>
      <c r="C1094" s="64"/>
      <c r="D1094" s="65"/>
      <c r="E1094" s="66"/>
      <c r="F1094" s="67"/>
      <c r="G1094" s="64"/>
      <c r="H1094" s="68"/>
      <c r="I1094" s="69"/>
      <c r="J1094" s="69"/>
      <c r="K1094" s="34"/>
      <c r="L1094" s="75">
        <v>1094</v>
      </c>
      <c r="M1094" s="75"/>
      <c r="N1094" s="71"/>
      <c r="O1094" s="77" t="s">
        <v>214</v>
      </c>
      <c r="P1094" s="79">
        <v>43635.14152777778</v>
      </c>
      <c r="Q1094" s="77" t="s">
        <v>1594</v>
      </c>
      <c r="R1094" s="77"/>
      <c r="S1094" s="77"/>
      <c r="T1094" s="77" t="s">
        <v>1871</v>
      </c>
      <c r="U1094" s="79">
        <v>43635.14152777778</v>
      </c>
      <c r="V1094" s="80" t="s">
        <v>2826</v>
      </c>
      <c r="W1094" s="77"/>
      <c r="X1094" s="77"/>
      <c r="Y1094" s="83" t="s">
        <v>3966</v>
      </c>
      <c r="Z1094" s="122"/>
      <c r="AA1094" s="48"/>
      <c r="AB1094" s="49"/>
      <c r="AC1094" s="48"/>
      <c r="AD1094" s="49"/>
      <c r="AE1094" s="48"/>
      <c r="AF1094" s="49"/>
      <c r="AG1094" s="48"/>
      <c r="AH1094" s="49"/>
      <c r="AI1094" s="48"/>
    </row>
    <row r="1095" spans="1:35" ht="15">
      <c r="A1095" s="63" t="s">
        <v>814</v>
      </c>
      <c r="B1095" s="63" t="s">
        <v>202</v>
      </c>
      <c r="C1095" s="64"/>
      <c r="D1095" s="65"/>
      <c r="E1095" s="66"/>
      <c r="F1095" s="67"/>
      <c r="G1095" s="64"/>
      <c r="H1095" s="68"/>
      <c r="I1095" s="69"/>
      <c r="J1095" s="69"/>
      <c r="K1095" s="34"/>
      <c r="L1095" s="75">
        <v>1095</v>
      </c>
      <c r="M1095" s="75"/>
      <c r="N1095" s="71"/>
      <c r="O1095" s="77" t="s">
        <v>214</v>
      </c>
      <c r="P1095" s="79">
        <v>43635.4203125</v>
      </c>
      <c r="Q1095" s="77" t="s">
        <v>1595</v>
      </c>
      <c r="R1095" s="77"/>
      <c r="S1095" s="77"/>
      <c r="T1095" s="77" t="s">
        <v>1871</v>
      </c>
      <c r="U1095" s="79">
        <v>43635.4203125</v>
      </c>
      <c r="V1095" s="80" t="s">
        <v>2827</v>
      </c>
      <c r="W1095" s="77"/>
      <c r="X1095" s="77"/>
      <c r="Y1095" s="83" t="s">
        <v>3967</v>
      </c>
      <c r="Z1095" s="122"/>
      <c r="AA1095" s="48"/>
      <c r="AB1095" s="49"/>
      <c r="AC1095" s="48"/>
      <c r="AD1095" s="49"/>
      <c r="AE1095" s="48"/>
      <c r="AF1095" s="49"/>
      <c r="AG1095" s="48"/>
      <c r="AH1095" s="49"/>
      <c r="AI1095" s="48"/>
    </row>
    <row r="1096" spans="1:35" ht="15">
      <c r="A1096" s="63" t="s">
        <v>814</v>
      </c>
      <c r="B1096" s="63" t="s">
        <v>202</v>
      </c>
      <c r="C1096" s="64"/>
      <c r="D1096" s="65"/>
      <c r="E1096" s="66"/>
      <c r="F1096" s="67"/>
      <c r="G1096" s="64"/>
      <c r="H1096" s="68"/>
      <c r="I1096" s="69"/>
      <c r="J1096" s="69"/>
      <c r="K1096" s="34"/>
      <c r="L1096" s="75">
        <v>1096</v>
      </c>
      <c r="M1096" s="75"/>
      <c r="N1096" s="71"/>
      <c r="O1096" s="77" t="s">
        <v>214</v>
      </c>
      <c r="P1096" s="79">
        <v>43635.95741898148</v>
      </c>
      <c r="Q1096" s="77" t="s">
        <v>1056</v>
      </c>
      <c r="R1096" s="77"/>
      <c r="S1096" s="77"/>
      <c r="T1096" s="77"/>
      <c r="U1096" s="79">
        <v>43635.95741898148</v>
      </c>
      <c r="V1096" s="80" t="s">
        <v>2828</v>
      </c>
      <c r="W1096" s="77"/>
      <c r="X1096" s="77"/>
      <c r="Y1096" s="83" t="s">
        <v>3968</v>
      </c>
      <c r="Z1096" s="122"/>
      <c r="AA1096" s="48"/>
      <c r="AB1096" s="49"/>
      <c r="AC1096" s="48"/>
      <c r="AD1096" s="49"/>
      <c r="AE1096" s="48"/>
      <c r="AF1096" s="49"/>
      <c r="AG1096" s="48"/>
      <c r="AH1096" s="49"/>
      <c r="AI1096" s="48"/>
    </row>
    <row r="1097" spans="1:35" ht="15">
      <c r="A1097" s="63" t="s">
        <v>814</v>
      </c>
      <c r="B1097" s="63" t="s">
        <v>202</v>
      </c>
      <c r="C1097" s="64"/>
      <c r="D1097" s="65"/>
      <c r="E1097" s="66"/>
      <c r="F1097" s="67"/>
      <c r="G1097" s="64"/>
      <c r="H1097" s="68"/>
      <c r="I1097" s="69"/>
      <c r="J1097" s="69"/>
      <c r="K1097" s="34"/>
      <c r="L1097" s="75">
        <v>1097</v>
      </c>
      <c r="M1097" s="75"/>
      <c r="N1097" s="71"/>
      <c r="O1097" s="77" t="s">
        <v>214</v>
      </c>
      <c r="P1097" s="79">
        <v>43635.97293981481</v>
      </c>
      <c r="Q1097" s="77" t="s">
        <v>1596</v>
      </c>
      <c r="R1097" s="77"/>
      <c r="S1097" s="77"/>
      <c r="T1097" s="77" t="s">
        <v>1871</v>
      </c>
      <c r="U1097" s="79">
        <v>43635.97293981481</v>
      </c>
      <c r="V1097" s="80" t="s">
        <v>2829</v>
      </c>
      <c r="W1097" s="77"/>
      <c r="X1097" s="77"/>
      <c r="Y1097" s="83" t="s">
        <v>3969</v>
      </c>
      <c r="Z1097" s="122"/>
      <c r="AA1097" s="48"/>
      <c r="AB1097" s="49"/>
      <c r="AC1097" s="48"/>
      <c r="AD1097" s="49"/>
      <c r="AE1097" s="48"/>
      <c r="AF1097" s="49"/>
      <c r="AG1097" s="48"/>
      <c r="AH1097" s="49"/>
      <c r="AI1097" s="48"/>
    </row>
    <row r="1098" spans="1:35" ht="15">
      <c r="A1098" s="63" t="s">
        <v>814</v>
      </c>
      <c r="B1098" s="63" t="s">
        <v>202</v>
      </c>
      <c r="C1098" s="64"/>
      <c r="D1098" s="65"/>
      <c r="E1098" s="66"/>
      <c r="F1098" s="67"/>
      <c r="G1098" s="64"/>
      <c r="H1098" s="68"/>
      <c r="I1098" s="69"/>
      <c r="J1098" s="69"/>
      <c r="K1098" s="34"/>
      <c r="L1098" s="75">
        <v>1098</v>
      </c>
      <c r="M1098" s="75"/>
      <c r="N1098" s="71"/>
      <c r="O1098" s="77" t="s">
        <v>214</v>
      </c>
      <c r="P1098" s="79">
        <v>43636.705671296295</v>
      </c>
      <c r="Q1098" s="77" t="s">
        <v>1594</v>
      </c>
      <c r="R1098" s="77"/>
      <c r="S1098" s="77"/>
      <c r="T1098" s="77" t="s">
        <v>1871</v>
      </c>
      <c r="U1098" s="79">
        <v>43636.705671296295</v>
      </c>
      <c r="V1098" s="80" t="s">
        <v>2830</v>
      </c>
      <c r="W1098" s="77"/>
      <c r="X1098" s="77"/>
      <c r="Y1098" s="83" t="s">
        <v>3970</v>
      </c>
      <c r="Z1098" s="122"/>
      <c r="AA1098" s="48"/>
      <c r="AB1098" s="49"/>
      <c r="AC1098" s="48"/>
      <c r="AD1098" s="49"/>
      <c r="AE1098" s="48"/>
      <c r="AF1098" s="49"/>
      <c r="AG1098" s="48"/>
      <c r="AH1098" s="49"/>
      <c r="AI1098" s="48"/>
    </row>
    <row r="1099" spans="1:35" ht="15">
      <c r="A1099" s="63" t="s">
        <v>814</v>
      </c>
      <c r="B1099" s="63" t="s">
        <v>202</v>
      </c>
      <c r="C1099" s="64"/>
      <c r="D1099" s="65"/>
      <c r="E1099" s="66"/>
      <c r="F1099" s="67"/>
      <c r="G1099" s="64"/>
      <c r="H1099" s="68"/>
      <c r="I1099" s="69"/>
      <c r="J1099" s="69"/>
      <c r="K1099" s="34"/>
      <c r="L1099" s="75">
        <v>1099</v>
      </c>
      <c r="M1099" s="75"/>
      <c r="N1099" s="71"/>
      <c r="O1099" s="77" t="s">
        <v>214</v>
      </c>
      <c r="P1099" s="79">
        <v>43636.839525462965</v>
      </c>
      <c r="Q1099" s="77" t="s">
        <v>1259</v>
      </c>
      <c r="R1099" s="77"/>
      <c r="S1099" s="77"/>
      <c r="T1099" s="77"/>
      <c r="U1099" s="79">
        <v>43636.839525462965</v>
      </c>
      <c r="V1099" s="80" t="s">
        <v>2238</v>
      </c>
      <c r="W1099" s="77"/>
      <c r="X1099" s="77"/>
      <c r="Y1099" s="83" t="s">
        <v>3378</v>
      </c>
      <c r="Z1099" s="122"/>
      <c r="AA1099" s="48"/>
      <c r="AB1099" s="49"/>
      <c r="AC1099" s="48"/>
      <c r="AD1099" s="49"/>
      <c r="AE1099" s="48"/>
      <c r="AF1099" s="49"/>
      <c r="AG1099" s="48"/>
      <c r="AH1099" s="49"/>
      <c r="AI1099" s="48"/>
    </row>
    <row r="1100" spans="1:35" ht="15">
      <c r="A1100" s="63" t="s">
        <v>814</v>
      </c>
      <c r="B1100" s="63" t="s">
        <v>202</v>
      </c>
      <c r="C1100" s="64"/>
      <c r="D1100" s="65"/>
      <c r="E1100" s="66"/>
      <c r="F1100" s="67"/>
      <c r="G1100" s="64"/>
      <c r="H1100" s="68"/>
      <c r="I1100" s="69"/>
      <c r="J1100" s="69"/>
      <c r="K1100" s="34"/>
      <c r="L1100" s="75">
        <v>1100</v>
      </c>
      <c r="M1100" s="75"/>
      <c r="N1100" s="71"/>
      <c r="O1100" s="77" t="s">
        <v>214</v>
      </c>
      <c r="P1100" s="79">
        <v>43637.965995370374</v>
      </c>
      <c r="Q1100" s="77" t="s">
        <v>1597</v>
      </c>
      <c r="R1100" s="77"/>
      <c r="S1100" s="77"/>
      <c r="T1100" s="77" t="s">
        <v>1871</v>
      </c>
      <c r="U1100" s="79">
        <v>43637.965995370374</v>
      </c>
      <c r="V1100" s="80" t="s">
        <v>2831</v>
      </c>
      <c r="W1100" s="77"/>
      <c r="X1100" s="77"/>
      <c r="Y1100" s="83" t="s">
        <v>3971</v>
      </c>
      <c r="Z1100" s="122"/>
      <c r="AA1100" s="48"/>
      <c r="AB1100" s="49"/>
      <c r="AC1100" s="48"/>
      <c r="AD1100" s="49"/>
      <c r="AE1100" s="48"/>
      <c r="AF1100" s="49"/>
      <c r="AG1100" s="48"/>
      <c r="AH1100" s="49"/>
      <c r="AI1100" s="48"/>
    </row>
    <row r="1101" spans="1:35" ht="15">
      <c r="A1101" s="63" t="s">
        <v>814</v>
      </c>
      <c r="B1101" s="63" t="s">
        <v>202</v>
      </c>
      <c r="C1101" s="64"/>
      <c r="D1101" s="65"/>
      <c r="E1101" s="66"/>
      <c r="F1101" s="67"/>
      <c r="G1101" s="64"/>
      <c r="H1101" s="68"/>
      <c r="I1101" s="69"/>
      <c r="J1101" s="69"/>
      <c r="K1101" s="34"/>
      <c r="L1101" s="75">
        <v>1101</v>
      </c>
      <c r="M1101" s="75"/>
      <c r="N1101" s="71"/>
      <c r="O1101" s="77" t="s">
        <v>214</v>
      </c>
      <c r="P1101" s="79">
        <v>43639.82745370371</v>
      </c>
      <c r="Q1101" s="77" t="s">
        <v>1598</v>
      </c>
      <c r="R1101" s="77"/>
      <c r="S1101" s="77"/>
      <c r="T1101" s="77" t="s">
        <v>1871</v>
      </c>
      <c r="U1101" s="79">
        <v>43639.82745370371</v>
      </c>
      <c r="V1101" s="80" t="s">
        <v>2832</v>
      </c>
      <c r="W1101" s="77"/>
      <c r="X1101" s="77"/>
      <c r="Y1101" s="83" t="s">
        <v>3972</v>
      </c>
      <c r="Z1101" s="122"/>
      <c r="AA1101" s="48"/>
      <c r="AB1101" s="49"/>
      <c r="AC1101" s="48"/>
      <c r="AD1101" s="49"/>
      <c r="AE1101" s="48"/>
      <c r="AF1101" s="49"/>
      <c r="AG1101" s="48"/>
      <c r="AH1101" s="49"/>
      <c r="AI1101" s="48"/>
    </row>
    <row r="1102" spans="1:35" ht="15">
      <c r="A1102" s="63" t="s">
        <v>814</v>
      </c>
      <c r="B1102" s="63" t="s">
        <v>202</v>
      </c>
      <c r="C1102" s="64"/>
      <c r="D1102" s="65"/>
      <c r="E1102" s="66"/>
      <c r="F1102" s="67"/>
      <c r="G1102" s="64"/>
      <c r="H1102" s="68"/>
      <c r="I1102" s="69"/>
      <c r="J1102" s="69"/>
      <c r="K1102" s="34"/>
      <c r="L1102" s="75">
        <v>1102</v>
      </c>
      <c r="M1102" s="75"/>
      <c r="N1102" s="71"/>
      <c r="O1102" s="77" t="s">
        <v>214</v>
      </c>
      <c r="P1102" s="79">
        <v>43640.42548611111</v>
      </c>
      <c r="Q1102" s="77" t="s">
        <v>1595</v>
      </c>
      <c r="R1102" s="77"/>
      <c r="S1102" s="77"/>
      <c r="T1102" s="77" t="s">
        <v>1871</v>
      </c>
      <c r="U1102" s="79">
        <v>43640.42548611111</v>
      </c>
      <c r="V1102" s="80" t="s">
        <v>2833</v>
      </c>
      <c r="W1102" s="77"/>
      <c r="X1102" s="77"/>
      <c r="Y1102" s="83" t="s">
        <v>3973</v>
      </c>
      <c r="Z1102" s="122"/>
      <c r="AA1102" s="48"/>
      <c r="AB1102" s="49"/>
      <c r="AC1102" s="48"/>
      <c r="AD1102" s="49"/>
      <c r="AE1102" s="48"/>
      <c r="AF1102" s="49"/>
      <c r="AG1102" s="48"/>
      <c r="AH1102" s="49"/>
      <c r="AI1102" s="48"/>
    </row>
    <row r="1103" spans="1:35" ht="15">
      <c r="A1103" s="63" t="s">
        <v>814</v>
      </c>
      <c r="B1103" s="63" t="s">
        <v>202</v>
      </c>
      <c r="C1103" s="64"/>
      <c r="D1103" s="65"/>
      <c r="E1103" s="66"/>
      <c r="F1103" s="67"/>
      <c r="G1103" s="64"/>
      <c r="H1103" s="68"/>
      <c r="I1103" s="69"/>
      <c r="J1103" s="69"/>
      <c r="K1103" s="34"/>
      <c r="L1103" s="75">
        <v>1103</v>
      </c>
      <c r="M1103" s="75"/>
      <c r="N1103" s="71"/>
      <c r="O1103" s="77" t="s">
        <v>214</v>
      </c>
      <c r="P1103" s="79">
        <v>43640.60938657408</v>
      </c>
      <c r="Q1103" s="77" t="s">
        <v>1599</v>
      </c>
      <c r="R1103" s="77"/>
      <c r="S1103" s="77"/>
      <c r="T1103" s="77" t="s">
        <v>1871</v>
      </c>
      <c r="U1103" s="79">
        <v>43640.60938657408</v>
      </c>
      <c r="V1103" s="80" t="s">
        <v>2834</v>
      </c>
      <c r="W1103" s="77"/>
      <c r="X1103" s="77"/>
      <c r="Y1103" s="83" t="s">
        <v>3974</v>
      </c>
      <c r="Z1103" s="122"/>
      <c r="AA1103" s="48"/>
      <c r="AB1103" s="49"/>
      <c r="AC1103" s="48"/>
      <c r="AD1103" s="49"/>
      <c r="AE1103" s="48"/>
      <c r="AF1103" s="49"/>
      <c r="AG1103" s="48"/>
      <c r="AH1103" s="49"/>
      <c r="AI1103" s="48"/>
    </row>
    <row r="1104" spans="1:35" ht="15">
      <c r="A1104" s="63" t="s">
        <v>814</v>
      </c>
      <c r="B1104" s="63" t="s">
        <v>202</v>
      </c>
      <c r="C1104" s="64"/>
      <c r="D1104" s="65"/>
      <c r="E1104" s="66"/>
      <c r="F1104" s="67"/>
      <c r="G1104" s="64"/>
      <c r="H1104" s="68"/>
      <c r="I1104" s="69"/>
      <c r="J1104" s="69"/>
      <c r="K1104" s="34"/>
      <c r="L1104" s="75">
        <v>1104</v>
      </c>
      <c r="M1104" s="75"/>
      <c r="N1104" s="71"/>
      <c r="O1104" s="77" t="s">
        <v>214</v>
      </c>
      <c r="P1104" s="79">
        <v>43640.898125</v>
      </c>
      <c r="Q1104" s="77" t="s">
        <v>1600</v>
      </c>
      <c r="R1104" s="77"/>
      <c r="S1104" s="77"/>
      <c r="T1104" s="77" t="s">
        <v>1871</v>
      </c>
      <c r="U1104" s="79">
        <v>43640.898125</v>
      </c>
      <c r="V1104" s="80" t="s">
        <v>2835</v>
      </c>
      <c r="W1104" s="77"/>
      <c r="X1104" s="77"/>
      <c r="Y1104" s="83" t="s">
        <v>3975</v>
      </c>
      <c r="Z1104" s="122"/>
      <c r="AA1104" s="48"/>
      <c r="AB1104" s="49"/>
      <c r="AC1104" s="48"/>
      <c r="AD1104" s="49"/>
      <c r="AE1104" s="48"/>
      <c r="AF1104" s="49"/>
      <c r="AG1104" s="48"/>
      <c r="AH1104" s="49"/>
      <c r="AI1104" s="48"/>
    </row>
    <row r="1105" spans="1:35" ht="15">
      <c r="A1105" s="63" t="s">
        <v>814</v>
      </c>
      <c r="B1105" s="63" t="s">
        <v>202</v>
      </c>
      <c r="C1105" s="64"/>
      <c r="D1105" s="65"/>
      <c r="E1105" s="66"/>
      <c r="F1105" s="67"/>
      <c r="G1105" s="64"/>
      <c r="H1105" s="68"/>
      <c r="I1105" s="69"/>
      <c r="J1105" s="69"/>
      <c r="K1105" s="34"/>
      <c r="L1105" s="75">
        <v>1105</v>
      </c>
      <c r="M1105" s="75"/>
      <c r="N1105" s="71"/>
      <c r="O1105" s="77" t="s">
        <v>214</v>
      </c>
      <c r="P1105" s="79">
        <v>43640.90965277778</v>
      </c>
      <c r="Q1105" s="77" t="s">
        <v>1601</v>
      </c>
      <c r="R1105" s="77"/>
      <c r="S1105" s="77"/>
      <c r="T1105" s="77" t="s">
        <v>1871</v>
      </c>
      <c r="U1105" s="79">
        <v>43640.90965277778</v>
      </c>
      <c r="V1105" s="80" t="s">
        <v>2836</v>
      </c>
      <c r="W1105" s="77"/>
      <c r="X1105" s="77"/>
      <c r="Y1105" s="83" t="s">
        <v>3976</v>
      </c>
      <c r="Z1105" s="122"/>
      <c r="AA1105" s="48"/>
      <c r="AB1105" s="49"/>
      <c r="AC1105" s="48"/>
      <c r="AD1105" s="49"/>
      <c r="AE1105" s="48"/>
      <c r="AF1105" s="49"/>
      <c r="AG1105" s="48"/>
      <c r="AH1105" s="49"/>
      <c r="AI1105" s="48"/>
    </row>
    <row r="1106" spans="1:35" ht="15">
      <c r="A1106" s="63" t="s">
        <v>920</v>
      </c>
      <c r="B1106" s="63" t="s">
        <v>814</v>
      </c>
      <c r="C1106" s="64"/>
      <c r="D1106" s="65"/>
      <c r="E1106" s="66"/>
      <c r="F1106" s="67"/>
      <c r="G1106" s="64"/>
      <c r="H1106" s="68"/>
      <c r="I1106" s="69"/>
      <c r="J1106" s="69"/>
      <c r="K1106" s="34"/>
      <c r="L1106" s="75">
        <v>1106</v>
      </c>
      <c r="M1106" s="75"/>
      <c r="N1106" s="71"/>
      <c r="O1106" s="77" t="s">
        <v>215</v>
      </c>
      <c r="P1106" s="79">
        <v>43635.06953703704</v>
      </c>
      <c r="Q1106" s="77" t="s">
        <v>1602</v>
      </c>
      <c r="R1106" s="77"/>
      <c r="S1106" s="77"/>
      <c r="T1106" s="77"/>
      <c r="U1106" s="79">
        <v>43635.06953703704</v>
      </c>
      <c r="V1106" s="80" t="s">
        <v>2837</v>
      </c>
      <c r="W1106" s="77"/>
      <c r="X1106" s="77"/>
      <c r="Y1106" s="83" t="s">
        <v>3977</v>
      </c>
      <c r="Z1106" s="123" t="s">
        <v>3965</v>
      </c>
      <c r="AA1106" s="48"/>
      <c r="AB1106" s="49"/>
      <c r="AC1106" s="48"/>
      <c r="AD1106" s="49"/>
      <c r="AE1106" s="48"/>
      <c r="AF1106" s="49"/>
      <c r="AG1106" s="48"/>
      <c r="AH1106" s="49"/>
      <c r="AI1106" s="48"/>
    </row>
    <row r="1107" spans="1:35" ht="15">
      <c r="A1107" s="63" t="s">
        <v>920</v>
      </c>
      <c r="B1107" s="63" t="s">
        <v>814</v>
      </c>
      <c r="C1107" s="64"/>
      <c r="D1107" s="65"/>
      <c r="E1107" s="66"/>
      <c r="F1107" s="67"/>
      <c r="G1107" s="64"/>
      <c r="H1107" s="68"/>
      <c r="I1107" s="69"/>
      <c r="J1107" s="69"/>
      <c r="K1107" s="34"/>
      <c r="L1107" s="75">
        <v>1107</v>
      </c>
      <c r="M1107" s="75"/>
      <c r="N1107" s="71"/>
      <c r="O1107" s="77" t="s">
        <v>215</v>
      </c>
      <c r="P1107" s="79">
        <v>43636.83275462963</v>
      </c>
      <c r="Q1107" s="77" t="s">
        <v>1603</v>
      </c>
      <c r="R1107" s="77"/>
      <c r="S1107" s="77"/>
      <c r="T1107" s="77"/>
      <c r="U1107" s="79">
        <v>43636.83275462963</v>
      </c>
      <c r="V1107" s="80" t="s">
        <v>2838</v>
      </c>
      <c r="W1107" s="77"/>
      <c r="X1107" s="77"/>
      <c r="Y1107" s="83" t="s">
        <v>3978</v>
      </c>
      <c r="Z1107" s="123" t="s">
        <v>3970</v>
      </c>
      <c r="AA1107" s="48"/>
      <c r="AB1107" s="49"/>
      <c r="AC1107" s="48"/>
      <c r="AD1107" s="49"/>
      <c r="AE1107" s="48"/>
      <c r="AF1107" s="49"/>
      <c r="AG1107" s="48"/>
      <c r="AH1107" s="49"/>
      <c r="AI1107" s="48"/>
    </row>
    <row r="1108" spans="1:35" ht="15">
      <c r="A1108" s="63" t="s">
        <v>921</v>
      </c>
      <c r="B1108" s="63" t="s">
        <v>202</v>
      </c>
      <c r="C1108" s="64"/>
      <c r="D1108" s="65"/>
      <c r="E1108" s="66"/>
      <c r="F1108" s="67"/>
      <c r="G1108" s="64"/>
      <c r="H1108" s="68"/>
      <c r="I1108" s="69"/>
      <c r="J1108" s="69"/>
      <c r="K1108" s="34"/>
      <c r="L1108" s="75">
        <v>1108</v>
      </c>
      <c r="M1108" s="75"/>
      <c r="N1108" s="71"/>
      <c r="O1108" s="77" t="s">
        <v>214</v>
      </c>
      <c r="P1108" s="79">
        <v>43634.95358796296</v>
      </c>
      <c r="Q1108" s="77" t="s">
        <v>1604</v>
      </c>
      <c r="R1108" s="80" t="s">
        <v>1828</v>
      </c>
      <c r="S1108" s="77" t="s">
        <v>225</v>
      </c>
      <c r="T1108" s="77"/>
      <c r="U1108" s="79">
        <v>43634.95358796296</v>
      </c>
      <c r="V1108" s="80" t="s">
        <v>2839</v>
      </c>
      <c r="W1108" s="77"/>
      <c r="X1108" s="77"/>
      <c r="Y1108" s="83" t="s">
        <v>3979</v>
      </c>
      <c r="Z1108" s="123" t="s">
        <v>4006</v>
      </c>
      <c r="AA1108" s="48"/>
      <c r="AB1108" s="49"/>
      <c r="AC1108" s="48"/>
      <c r="AD1108" s="49"/>
      <c r="AE1108" s="48"/>
      <c r="AF1108" s="49"/>
      <c r="AG1108" s="48"/>
      <c r="AH1108" s="49"/>
      <c r="AI1108" s="48"/>
    </row>
    <row r="1109" spans="1:35" ht="15">
      <c r="A1109" s="63" t="s">
        <v>921</v>
      </c>
      <c r="B1109" s="63" t="s">
        <v>923</v>
      </c>
      <c r="C1109" s="64"/>
      <c r="D1109" s="65"/>
      <c r="E1109" s="66"/>
      <c r="F1109" s="67"/>
      <c r="G1109" s="64"/>
      <c r="H1109" s="68"/>
      <c r="I1109" s="69"/>
      <c r="J1109" s="69"/>
      <c r="K1109" s="34"/>
      <c r="L1109" s="75">
        <v>1109</v>
      </c>
      <c r="M1109" s="75"/>
      <c r="N1109" s="71"/>
      <c r="O1109" s="77" t="s">
        <v>215</v>
      </c>
      <c r="P1109" s="79">
        <v>43634.95358796296</v>
      </c>
      <c r="Q1109" s="77" t="s">
        <v>1604</v>
      </c>
      <c r="R1109" s="80" t="s">
        <v>1828</v>
      </c>
      <c r="S1109" s="77" t="s">
        <v>225</v>
      </c>
      <c r="T1109" s="77"/>
      <c r="U1109" s="79">
        <v>43634.95358796296</v>
      </c>
      <c r="V1109" s="80" t="s">
        <v>2839</v>
      </c>
      <c r="W1109" s="77"/>
      <c r="X1109" s="77"/>
      <c r="Y1109" s="83" t="s">
        <v>3979</v>
      </c>
      <c r="Z1109" s="123" t="s">
        <v>4006</v>
      </c>
      <c r="AA1109" s="48"/>
      <c r="AB1109" s="49"/>
      <c r="AC1109" s="48"/>
      <c r="AD1109" s="49"/>
      <c r="AE1109" s="48"/>
      <c r="AF1109" s="49"/>
      <c r="AG1109" s="48"/>
      <c r="AH1109" s="49"/>
      <c r="AI1109" s="48"/>
    </row>
    <row r="1110" spans="1:35" ht="15">
      <c r="A1110" s="63" t="s">
        <v>921</v>
      </c>
      <c r="B1110" s="63" t="s">
        <v>921</v>
      </c>
      <c r="C1110" s="64"/>
      <c r="D1110" s="65"/>
      <c r="E1110" s="66"/>
      <c r="F1110" s="67"/>
      <c r="G1110" s="64"/>
      <c r="H1110" s="68"/>
      <c r="I1110" s="69"/>
      <c r="J1110" s="69"/>
      <c r="K1110" s="34"/>
      <c r="L1110" s="75">
        <v>1110</v>
      </c>
      <c r="M1110" s="75"/>
      <c r="N1110" s="71"/>
      <c r="O1110" s="77" t="s">
        <v>179</v>
      </c>
      <c r="P1110" s="79">
        <v>43639.923113425924</v>
      </c>
      <c r="Q1110" s="77" t="s">
        <v>1605</v>
      </c>
      <c r="R1110" s="80" t="s">
        <v>1829</v>
      </c>
      <c r="S1110" s="77" t="s">
        <v>225</v>
      </c>
      <c r="T1110" s="77" t="s">
        <v>1874</v>
      </c>
      <c r="U1110" s="79">
        <v>43639.923113425924</v>
      </c>
      <c r="V1110" s="80" t="s">
        <v>2840</v>
      </c>
      <c r="W1110" s="77"/>
      <c r="X1110" s="77"/>
      <c r="Y1110" s="83" t="s">
        <v>3980</v>
      </c>
      <c r="Z1110" s="122"/>
      <c r="AA1110" s="48"/>
      <c r="AB1110" s="49"/>
      <c r="AC1110" s="48"/>
      <c r="AD1110" s="49"/>
      <c r="AE1110" s="48"/>
      <c r="AF1110" s="49"/>
      <c r="AG1110" s="48"/>
      <c r="AH1110" s="49"/>
      <c r="AI1110" s="48"/>
    </row>
    <row r="1111" spans="1:35" ht="15">
      <c r="A1111" s="63" t="s">
        <v>921</v>
      </c>
      <c r="B1111" s="63" t="s">
        <v>202</v>
      </c>
      <c r="C1111" s="64"/>
      <c r="D1111" s="65"/>
      <c r="E1111" s="66"/>
      <c r="F1111" s="67"/>
      <c r="G1111" s="64"/>
      <c r="H1111" s="68"/>
      <c r="I1111" s="69"/>
      <c r="J1111" s="69"/>
      <c r="K1111" s="34"/>
      <c r="L1111" s="75">
        <v>1111</v>
      </c>
      <c r="M1111" s="75"/>
      <c r="N1111" s="71"/>
      <c r="O1111" s="77" t="s">
        <v>214</v>
      </c>
      <c r="P1111" s="79">
        <v>43642.4687962963</v>
      </c>
      <c r="Q1111" s="77" t="s">
        <v>1606</v>
      </c>
      <c r="R1111" s="80" t="s">
        <v>1830</v>
      </c>
      <c r="S1111" s="77" t="s">
        <v>225</v>
      </c>
      <c r="T1111" s="77"/>
      <c r="U1111" s="79">
        <v>43642.4687962963</v>
      </c>
      <c r="V1111" s="80" t="s">
        <v>2841</v>
      </c>
      <c r="W1111" s="77"/>
      <c r="X1111" s="77"/>
      <c r="Y1111" s="83" t="s">
        <v>3981</v>
      </c>
      <c r="Z1111" s="122"/>
      <c r="AA1111" s="48"/>
      <c r="AB1111" s="49"/>
      <c r="AC1111" s="48"/>
      <c r="AD1111" s="49"/>
      <c r="AE1111" s="48"/>
      <c r="AF1111" s="49"/>
      <c r="AG1111" s="48"/>
      <c r="AH1111" s="49"/>
      <c r="AI1111" s="48"/>
    </row>
    <row r="1112" spans="1:35" ht="15">
      <c r="A1112" s="63" t="s">
        <v>920</v>
      </c>
      <c r="B1112" s="63" t="s">
        <v>921</v>
      </c>
      <c r="C1112" s="64"/>
      <c r="D1112" s="65"/>
      <c r="E1112" s="66"/>
      <c r="F1112" s="67"/>
      <c r="G1112" s="64"/>
      <c r="H1112" s="68"/>
      <c r="I1112" s="69"/>
      <c r="J1112" s="69"/>
      <c r="K1112" s="34"/>
      <c r="L1112" s="75">
        <v>1112</v>
      </c>
      <c r="M1112" s="75"/>
      <c r="N1112" s="71"/>
      <c r="O1112" s="77" t="s">
        <v>215</v>
      </c>
      <c r="P1112" s="79">
        <v>43642.53712962963</v>
      </c>
      <c r="Q1112" s="77" t="s">
        <v>1607</v>
      </c>
      <c r="R1112" s="77"/>
      <c r="S1112" s="77"/>
      <c r="T1112" s="77"/>
      <c r="U1112" s="79">
        <v>43642.53712962963</v>
      </c>
      <c r="V1112" s="80" t="s">
        <v>2842</v>
      </c>
      <c r="W1112" s="77"/>
      <c r="X1112" s="77"/>
      <c r="Y1112" s="83" t="s">
        <v>3982</v>
      </c>
      <c r="Z1112" s="123" t="s">
        <v>3981</v>
      </c>
      <c r="AA1112" s="48"/>
      <c r="AB1112" s="49"/>
      <c r="AC1112" s="48"/>
      <c r="AD1112" s="49"/>
      <c r="AE1112" s="48"/>
      <c r="AF1112" s="49"/>
      <c r="AG1112" s="48"/>
      <c r="AH1112" s="49"/>
      <c r="AI1112" s="48"/>
    </row>
    <row r="1113" spans="1:35" ht="15">
      <c r="A1113" s="63" t="s">
        <v>920</v>
      </c>
      <c r="B1113" s="63" t="s">
        <v>202</v>
      </c>
      <c r="C1113" s="64"/>
      <c r="D1113" s="65"/>
      <c r="E1113" s="66"/>
      <c r="F1113" s="67"/>
      <c r="G1113" s="64"/>
      <c r="H1113" s="68"/>
      <c r="I1113" s="69"/>
      <c r="J1113" s="69"/>
      <c r="K1113" s="34"/>
      <c r="L1113" s="75">
        <v>1113</v>
      </c>
      <c r="M1113" s="75"/>
      <c r="N1113" s="71"/>
      <c r="O1113" s="77" t="s">
        <v>214</v>
      </c>
      <c r="P1113" s="79">
        <v>43635.06953703704</v>
      </c>
      <c r="Q1113" s="77" t="s">
        <v>1602</v>
      </c>
      <c r="R1113" s="77"/>
      <c r="S1113" s="77"/>
      <c r="T1113" s="77"/>
      <c r="U1113" s="79">
        <v>43635.06953703704</v>
      </c>
      <c r="V1113" s="80" t="s">
        <v>2837</v>
      </c>
      <c r="W1113" s="77"/>
      <c r="X1113" s="77"/>
      <c r="Y1113" s="83" t="s">
        <v>3977</v>
      </c>
      <c r="Z1113" s="123" t="s">
        <v>3965</v>
      </c>
      <c r="AA1113" s="48"/>
      <c r="AB1113" s="49"/>
      <c r="AC1113" s="48"/>
      <c r="AD1113" s="49"/>
      <c r="AE1113" s="48"/>
      <c r="AF1113" s="49"/>
      <c r="AG1113" s="48"/>
      <c r="AH1113" s="49"/>
      <c r="AI1113" s="48"/>
    </row>
    <row r="1114" spans="1:35" ht="15">
      <c r="A1114" s="63" t="s">
        <v>920</v>
      </c>
      <c r="B1114" s="63" t="s">
        <v>202</v>
      </c>
      <c r="C1114" s="64"/>
      <c r="D1114" s="65"/>
      <c r="E1114" s="66"/>
      <c r="F1114" s="67"/>
      <c r="G1114" s="64"/>
      <c r="H1114" s="68"/>
      <c r="I1114" s="69"/>
      <c r="J1114" s="69"/>
      <c r="K1114" s="34"/>
      <c r="L1114" s="75">
        <v>1114</v>
      </c>
      <c r="M1114" s="75"/>
      <c r="N1114" s="71"/>
      <c r="O1114" s="77" t="s">
        <v>214</v>
      </c>
      <c r="P1114" s="79">
        <v>43636.83275462963</v>
      </c>
      <c r="Q1114" s="77" t="s">
        <v>1603</v>
      </c>
      <c r="R1114" s="77"/>
      <c r="S1114" s="77"/>
      <c r="T1114" s="77"/>
      <c r="U1114" s="79">
        <v>43636.83275462963</v>
      </c>
      <c r="V1114" s="80" t="s">
        <v>2838</v>
      </c>
      <c r="W1114" s="77"/>
      <c r="X1114" s="77"/>
      <c r="Y1114" s="83" t="s">
        <v>3978</v>
      </c>
      <c r="Z1114" s="123" t="s">
        <v>3970</v>
      </c>
      <c r="AA1114" s="48"/>
      <c r="AB1114" s="49"/>
      <c r="AC1114" s="48"/>
      <c r="AD1114" s="49"/>
      <c r="AE1114" s="48"/>
      <c r="AF1114" s="49"/>
      <c r="AG1114" s="48"/>
      <c r="AH1114" s="49"/>
      <c r="AI1114" s="48"/>
    </row>
    <row r="1115" spans="1:35" ht="15">
      <c r="A1115" s="63" t="s">
        <v>920</v>
      </c>
      <c r="B1115" s="63" t="s">
        <v>202</v>
      </c>
      <c r="C1115" s="64"/>
      <c r="D1115" s="65"/>
      <c r="E1115" s="66"/>
      <c r="F1115" s="67"/>
      <c r="G1115" s="64"/>
      <c r="H1115" s="68"/>
      <c r="I1115" s="69"/>
      <c r="J1115" s="69"/>
      <c r="K1115" s="34"/>
      <c r="L1115" s="75">
        <v>1115</v>
      </c>
      <c r="M1115" s="75"/>
      <c r="N1115" s="71"/>
      <c r="O1115" s="77" t="s">
        <v>214</v>
      </c>
      <c r="P1115" s="79">
        <v>43642.53712962963</v>
      </c>
      <c r="Q1115" s="77" t="s">
        <v>1607</v>
      </c>
      <c r="R1115" s="77"/>
      <c r="S1115" s="77"/>
      <c r="T1115" s="77"/>
      <c r="U1115" s="79">
        <v>43642.53712962963</v>
      </c>
      <c r="V1115" s="80" t="s">
        <v>2842</v>
      </c>
      <c r="W1115" s="77"/>
      <c r="X1115" s="77"/>
      <c r="Y1115" s="83" t="s">
        <v>3982</v>
      </c>
      <c r="Z1115" s="123" t="s">
        <v>3981</v>
      </c>
      <c r="AA1115" s="48"/>
      <c r="AB1115" s="49"/>
      <c r="AC1115" s="48"/>
      <c r="AD1115" s="49"/>
      <c r="AE1115" s="48"/>
      <c r="AF1115" s="49"/>
      <c r="AG1115" s="48"/>
      <c r="AH1115" s="49"/>
      <c r="AI1115" s="48"/>
    </row>
    <row r="1116" spans="1:35" ht="15">
      <c r="A1116" s="63" t="s">
        <v>922</v>
      </c>
      <c r="B1116" s="63" t="s">
        <v>202</v>
      </c>
      <c r="C1116" s="64"/>
      <c r="D1116" s="65"/>
      <c r="E1116" s="66"/>
      <c r="F1116" s="67"/>
      <c r="G1116" s="64"/>
      <c r="H1116" s="68"/>
      <c r="I1116" s="69"/>
      <c r="J1116" s="69"/>
      <c r="K1116" s="34"/>
      <c r="L1116" s="75">
        <v>1116</v>
      </c>
      <c r="M1116" s="75"/>
      <c r="N1116" s="71"/>
      <c r="O1116" s="77" t="s">
        <v>214</v>
      </c>
      <c r="P1116" s="79">
        <v>43633.56170138889</v>
      </c>
      <c r="Q1116" s="77" t="s">
        <v>1608</v>
      </c>
      <c r="R1116" s="77"/>
      <c r="S1116" s="77"/>
      <c r="T1116" s="77"/>
      <c r="U1116" s="79">
        <v>43633.56170138889</v>
      </c>
      <c r="V1116" s="80" t="s">
        <v>2843</v>
      </c>
      <c r="W1116" s="77"/>
      <c r="X1116" s="77"/>
      <c r="Y1116" s="83" t="s">
        <v>3983</v>
      </c>
      <c r="Z1116" s="122"/>
      <c r="AA1116" s="48"/>
      <c r="AB1116" s="49"/>
      <c r="AC1116" s="48"/>
      <c r="AD1116" s="49"/>
      <c r="AE1116" s="48"/>
      <c r="AF1116" s="49"/>
      <c r="AG1116" s="48"/>
      <c r="AH1116" s="49"/>
      <c r="AI1116" s="48"/>
    </row>
    <row r="1117" spans="1:35" ht="15">
      <c r="A1117" s="63" t="s">
        <v>922</v>
      </c>
      <c r="B1117" s="63" t="s">
        <v>202</v>
      </c>
      <c r="C1117" s="64"/>
      <c r="D1117" s="65"/>
      <c r="E1117" s="66"/>
      <c r="F1117" s="67"/>
      <c r="G1117" s="64"/>
      <c r="H1117" s="68"/>
      <c r="I1117" s="69"/>
      <c r="J1117" s="69"/>
      <c r="K1117" s="34"/>
      <c r="L1117" s="75">
        <v>1117</v>
      </c>
      <c r="M1117" s="75"/>
      <c r="N1117" s="71"/>
      <c r="O1117" s="77" t="s">
        <v>214</v>
      </c>
      <c r="P1117" s="79">
        <v>43633.56171296296</v>
      </c>
      <c r="Q1117" s="77" t="s">
        <v>1609</v>
      </c>
      <c r="R1117" s="77"/>
      <c r="S1117" s="77"/>
      <c r="T1117" s="77"/>
      <c r="U1117" s="79">
        <v>43633.56171296296</v>
      </c>
      <c r="V1117" s="80" t="s">
        <v>2844</v>
      </c>
      <c r="W1117" s="77"/>
      <c r="X1117" s="77"/>
      <c r="Y1117" s="83" t="s">
        <v>3984</v>
      </c>
      <c r="Z1117" s="122"/>
      <c r="AA1117" s="48"/>
      <c r="AB1117" s="49"/>
      <c r="AC1117" s="48"/>
      <c r="AD1117" s="49"/>
      <c r="AE1117" s="48"/>
      <c r="AF1117" s="49"/>
      <c r="AG1117" s="48"/>
      <c r="AH1117" s="49"/>
      <c r="AI1117" s="48"/>
    </row>
    <row r="1118" spans="1:35" ht="15">
      <c r="A1118" s="63" t="s">
        <v>922</v>
      </c>
      <c r="B1118" s="63" t="s">
        <v>202</v>
      </c>
      <c r="C1118" s="64"/>
      <c r="D1118" s="65"/>
      <c r="E1118" s="66"/>
      <c r="F1118" s="67"/>
      <c r="G1118" s="64"/>
      <c r="H1118" s="68"/>
      <c r="I1118" s="69"/>
      <c r="J1118" s="69"/>
      <c r="K1118" s="34"/>
      <c r="L1118" s="75">
        <v>1118</v>
      </c>
      <c r="M1118" s="75"/>
      <c r="N1118" s="71"/>
      <c r="O1118" s="77" t="s">
        <v>214</v>
      </c>
      <c r="P1118" s="79">
        <v>43634.55614583333</v>
      </c>
      <c r="Q1118" s="77" t="s">
        <v>1610</v>
      </c>
      <c r="R1118" s="77"/>
      <c r="S1118" s="77"/>
      <c r="T1118" s="77"/>
      <c r="U1118" s="79">
        <v>43634.55614583333</v>
      </c>
      <c r="V1118" s="80" t="s">
        <v>2845</v>
      </c>
      <c r="W1118" s="77"/>
      <c r="X1118" s="77"/>
      <c r="Y1118" s="83" t="s">
        <v>3985</v>
      </c>
      <c r="Z1118" s="122"/>
      <c r="AA1118" s="48"/>
      <c r="AB1118" s="49"/>
      <c r="AC1118" s="48"/>
      <c r="AD1118" s="49"/>
      <c r="AE1118" s="48"/>
      <c r="AF1118" s="49"/>
      <c r="AG1118" s="48"/>
      <c r="AH1118" s="49"/>
      <c r="AI1118" s="48"/>
    </row>
    <row r="1119" spans="1:35" ht="15">
      <c r="A1119" s="63" t="s">
        <v>922</v>
      </c>
      <c r="B1119" s="63" t="s">
        <v>202</v>
      </c>
      <c r="C1119" s="64"/>
      <c r="D1119" s="65"/>
      <c r="E1119" s="66"/>
      <c r="F1119" s="67"/>
      <c r="G1119" s="64"/>
      <c r="H1119" s="68"/>
      <c r="I1119" s="69"/>
      <c r="J1119" s="69"/>
      <c r="K1119" s="34"/>
      <c r="L1119" s="75">
        <v>1119</v>
      </c>
      <c r="M1119" s="75"/>
      <c r="N1119" s="71"/>
      <c r="O1119" s="77" t="s">
        <v>214</v>
      </c>
      <c r="P1119" s="79">
        <v>43634.576319444444</v>
      </c>
      <c r="Q1119" s="77" t="s">
        <v>1611</v>
      </c>
      <c r="R1119" s="77"/>
      <c r="S1119" s="77"/>
      <c r="T1119" s="77"/>
      <c r="U1119" s="79">
        <v>43634.576319444444</v>
      </c>
      <c r="V1119" s="80" t="s">
        <v>2846</v>
      </c>
      <c r="W1119" s="77"/>
      <c r="X1119" s="77"/>
      <c r="Y1119" s="83" t="s">
        <v>3986</v>
      </c>
      <c r="Z1119" s="122"/>
      <c r="AA1119" s="48"/>
      <c r="AB1119" s="49"/>
      <c r="AC1119" s="48"/>
      <c r="AD1119" s="49"/>
      <c r="AE1119" s="48"/>
      <c r="AF1119" s="49"/>
      <c r="AG1119" s="48"/>
      <c r="AH1119" s="49"/>
      <c r="AI1119" s="48"/>
    </row>
    <row r="1120" spans="1:35" ht="15">
      <c r="A1120" s="63" t="s">
        <v>922</v>
      </c>
      <c r="B1120" s="63" t="s">
        <v>202</v>
      </c>
      <c r="C1120" s="64"/>
      <c r="D1120" s="65"/>
      <c r="E1120" s="66"/>
      <c r="F1120" s="67"/>
      <c r="G1120" s="64"/>
      <c r="H1120" s="68"/>
      <c r="I1120" s="69"/>
      <c r="J1120" s="69"/>
      <c r="K1120" s="34"/>
      <c r="L1120" s="75">
        <v>1120</v>
      </c>
      <c r="M1120" s="75"/>
      <c r="N1120" s="71"/>
      <c r="O1120" s="77" t="s">
        <v>214</v>
      </c>
      <c r="P1120" s="79">
        <v>43634.667083333334</v>
      </c>
      <c r="Q1120" s="77" t="s">
        <v>1612</v>
      </c>
      <c r="R1120" s="77"/>
      <c r="S1120" s="77"/>
      <c r="T1120" s="77"/>
      <c r="U1120" s="79">
        <v>43634.667083333334</v>
      </c>
      <c r="V1120" s="80" t="s">
        <v>2847</v>
      </c>
      <c r="W1120" s="77"/>
      <c r="X1120" s="77"/>
      <c r="Y1120" s="83" t="s">
        <v>3987</v>
      </c>
      <c r="Z1120" s="122"/>
      <c r="AA1120" s="48"/>
      <c r="AB1120" s="49"/>
      <c r="AC1120" s="48"/>
      <c r="AD1120" s="49"/>
      <c r="AE1120" s="48"/>
      <c r="AF1120" s="49"/>
      <c r="AG1120" s="48"/>
      <c r="AH1120" s="49"/>
      <c r="AI1120" s="48"/>
    </row>
    <row r="1121" spans="1:35" ht="15">
      <c r="A1121" s="63" t="s">
        <v>922</v>
      </c>
      <c r="B1121" s="63" t="s">
        <v>202</v>
      </c>
      <c r="C1121" s="64"/>
      <c r="D1121" s="65"/>
      <c r="E1121" s="66"/>
      <c r="F1121" s="67"/>
      <c r="G1121" s="64"/>
      <c r="H1121" s="68"/>
      <c r="I1121" s="69"/>
      <c r="J1121" s="69"/>
      <c r="K1121" s="34"/>
      <c r="L1121" s="75">
        <v>1121</v>
      </c>
      <c r="M1121" s="75"/>
      <c r="N1121" s="71"/>
      <c r="O1121" s="77" t="s">
        <v>214</v>
      </c>
      <c r="P1121" s="79">
        <v>43634.91674768519</v>
      </c>
      <c r="Q1121" s="77" t="s">
        <v>1613</v>
      </c>
      <c r="R1121" s="77"/>
      <c r="S1121" s="77"/>
      <c r="T1121" s="77"/>
      <c r="U1121" s="79">
        <v>43634.91674768519</v>
      </c>
      <c r="V1121" s="80" t="s">
        <v>2848</v>
      </c>
      <c r="W1121" s="77"/>
      <c r="X1121" s="77"/>
      <c r="Y1121" s="83" t="s">
        <v>3988</v>
      </c>
      <c r="Z1121" s="122"/>
      <c r="AA1121" s="48"/>
      <c r="AB1121" s="49"/>
      <c r="AC1121" s="48"/>
      <c r="AD1121" s="49"/>
      <c r="AE1121" s="48"/>
      <c r="AF1121" s="49"/>
      <c r="AG1121" s="48"/>
      <c r="AH1121" s="49"/>
      <c r="AI1121" s="48"/>
    </row>
    <row r="1122" spans="1:35" ht="15">
      <c r="A1122" s="63" t="s">
        <v>922</v>
      </c>
      <c r="B1122" s="63" t="s">
        <v>202</v>
      </c>
      <c r="C1122" s="64"/>
      <c r="D1122" s="65"/>
      <c r="E1122" s="66"/>
      <c r="F1122" s="67"/>
      <c r="G1122" s="64"/>
      <c r="H1122" s="68"/>
      <c r="I1122" s="69"/>
      <c r="J1122" s="69"/>
      <c r="K1122" s="34"/>
      <c r="L1122" s="75">
        <v>1122</v>
      </c>
      <c r="M1122" s="75"/>
      <c r="N1122" s="71"/>
      <c r="O1122" s="77" t="s">
        <v>214</v>
      </c>
      <c r="P1122" s="79">
        <v>43635.234664351854</v>
      </c>
      <c r="Q1122" s="77" t="s">
        <v>1614</v>
      </c>
      <c r="R1122" s="77"/>
      <c r="S1122" s="77"/>
      <c r="T1122" s="77"/>
      <c r="U1122" s="79">
        <v>43635.234664351854</v>
      </c>
      <c r="V1122" s="80" t="s">
        <v>2849</v>
      </c>
      <c r="W1122" s="77"/>
      <c r="X1122" s="77"/>
      <c r="Y1122" s="83" t="s">
        <v>3989</v>
      </c>
      <c r="Z1122" s="122"/>
      <c r="AA1122" s="48"/>
      <c r="AB1122" s="49"/>
      <c r="AC1122" s="48"/>
      <c r="AD1122" s="49"/>
      <c r="AE1122" s="48"/>
      <c r="AF1122" s="49"/>
      <c r="AG1122" s="48"/>
      <c r="AH1122" s="49"/>
      <c r="AI1122" s="48"/>
    </row>
    <row r="1123" spans="1:35" ht="15">
      <c r="A1123" s="63" t="s">
        <v>922</v>
      </c>
      <c r="B1123" s="63" t="s">
        <v>202</v>
      </c>
      <c r="C1123" s="64"/>
      <c r="D1123" s="65"/>
      <c r="E1123" s="66"/>
      <c r="F1123" s="67"/>
      <c r="G1123" s="64"/>
      <c r="H1123" s="68"/>
      <c r="I1123" s="69"/>
      <c r="J1123" s="69"/>
      <c r="K1123" s="34"/>
      <c r="L1123" s="75">
        <v>1123</v>
      </c>
      <c r="M1123" s="75"/>
      <c r="N1123" s="71"/>
      <c r="O1123" s="77" t="s">
        <v>214</v>
      </c>
      <c r="P1123" s="79">
        <v>43635.587534722225</v>
      </c>
      <c r="Q1123" s="77" t="s">
        <v>1615</v>
      </c>
      <c r="R1123" s="77"/>
      <c r="S1123" s="77"/>
      <c r="T1123" s="77"/>
      <c r="U1123" s="79">
        <v>43635.587534722225</v>
      </c>
      <c r="V1123" s="80" t="s">
        <v>2850</v>
      </c>
      <c r="W1123" s="77"/>
      <c r="X1123" s="77"/>
      <c r="Y1123" s="83" t="s">
        <v>3990</v>
      </c>
      <c r="Z1123" s="122"/>
      <c r="AA1123" s="48"/>
      <c r="AB1123" s="49"/>
      <c r="AC1123" s="48"/>
      <c r="AD1123" s="49"/>
      <c r="AE1123" s="48"/>
      <c r="AF1123" s="49"/>
      <c r="AG1123" s="48"/>
      <c r="AH1123" s="49"/>
      <c r="AI1123" s="48"/>
    </row>
    <row r="1124" spans="1:35" ht="15">
      <c r="A1124" s="63" t="s">
        <v>922</v>
      </c>
      <c r="B1124" s="63" t="s">
        <v>202</v>
      </c>
      <c r="C1124" s="64"/>
      <c r="D1124" s="65"/>
      <c r="E1124" s="66"/>
      <c r="F1124" s="67"/>
      <c r="G1124" s="64"/>
      <c r="H1124" s="68"/>
      <c r="I1124" s="69"/>
      <c r="J1124" s="69"/>
      <c r="K1124" s="34"/>
      <c r="L1124" s="75">
        <v>1124</v>
      </c>
      <c r="M1124" s="75"/>
      <c r="N1124" s="71"/>
      <c r="O1124" s="77" t="s">
        <v>214</v>
      </c>
      <c r="P1124" s="79">
        <v>43635.6799537037</v>
      </c>
      <c r="Q1124" s="77" t="s">
        <v>1616</v>
      </c>
      <c r="R1124" s="77"/>
      <c r="S1124" s="77"/>
      <c r="T1124" s="77"/>
      <c r="U1124" s="79">
        <v>43635.6799537037</v>
      </c>
      <c r="V1124" s="80" t="s">
        <v>2851</v>
      </c>
      <c r="W1124" s="77"/>
      <c r="X1124" s="77"/>
      <c r="Y1124" s="83" t="s">
        <v>3991</v>
      </c>
      <c r="Z1124" s="122"/>
      <c r="AA1124" s="48"/>
      <c r="AB1124" s="49"/>
      <c r="AC1124" s="48"/>
      <c r="AD1124" s="49"/>
      <c r="AE1124" s="48"/>
      <c r="AF1124" s="49"/>
      <c r="AG1124" s="48"/>
      <c r="AH1124" s="49"/>
      <c r="AI1124" s="48"/>
    </row>
    <row r="1125" spans="1:35" ht="15">
      <c r="A1125" s="63" t="s">
        <v>922</v>
      </c>
      <c r="B1125" s="63" t="s">
        <v>202</v>
      </c>
      <c r="C1125" s="64"/>
      <c r="D1125" s="65"/>
      <c r="E1125" s="66"/>
      <c r="F1125" s="67"/>
      <c r="G1125" s="64"/>
      <c r="H1125" s="68"/>
      <c r="I1125" s="69"/>
      <c r="J1125" s="69"/>
      <c r="K1125" s="34"/>
      <c r="L1125" s="75">
        <v>1125</v>
      </c>
      <c r="M1125" s="75"/>
      <c r="N1125" s="71"/>
      <c r="O1125" s="77" t="s">
        <v>214</v>
      </c>
      <c r="P1125" s="79">
        <v>43635.686377314814</v>
      </c>
      <c r="Q1125" s="77" t="s">
        <v>1617</v>
      </c>
      <c r="R1125" s="77"/>
      <c r="S1125" s="77"/>
      <c r="T1125" s="77"/>
      <c r="U1125" s="79">
        <v>43635.686377314814</v>
      </c>
      <c r="V1125" s="80" t="s">
        <v>2852</v>
      </c>
      <c r="W1125" s="77"/>
      <c r="X1125" s="77"/>
      <c r="Y1125" s="83" t="s">
        <v>3992</v>
      </c>
      <c r="Z1125" s="122"/>
      <c r="AA1125" s="48"/>
      <c r="AB1125" s="49"/>
      <c r="AC1125" s="48"/>
      <c r="AD1125" s="49"/>
      <c r="AE1125" s="48"/>
      <c r="AF1125" s="49"/>
      <c r="AG1125" s="48"/>
      <c r="AH1125" s="49"/>
      <c r="AI1125" s="48"/>
    </row>
    <row r="1126" spans="1:35" ht="15">
      <c r="A1126" s="63" t="s">
        <v>922</v>
      </c>
      <c r="B1126" s="63" t="s">
        <v>202</v>
      </c>
      <c r="C1126" s="64"/>
      <c r="D1126" s="65"/>
      <c r="E1126" s="66"/>
      <c r="F1126" s="67"/>
      <c r="G1126" s="64"/>
      <c r="H1126" s="68"/>
      <c r="I1126" s="69"/>
      <c r="J1126" s="69"/>
      <c r="K1126" s="34"/>
      <c r="L1126" s="75">
        <v>1126</v>
      </c>
      <c r="M1126" s="75"/>
      <c r="N1126" s="71"/>
      <c r="O1126" s="77" t="s">
        <v>214</v>
      </c>
      <c r="P1126" s="79">
        <v>43638.67621527778</v>
      </c>
      <c r="Q1126" s="77" t="s">
        <v>1618</v>
      </c>
      <c r="R1126" s="77"/>
      <c r="S1126" s="77"/>
      <c r="T1126" s="77"/>
      <c r="U1126" s="79">
        <v>43638.67621527778</v>
      </c>
      <c r="V1126" s="80" t="s">
        <v>2853</v>
      </c>
      <c r="W1126" s="77"/>
      <c r="X1126" s="77"/>
      <c r="Y1126" s="83" t="s">
        <v>3993</v>
      </c>
      <c r="Z1126" s="122"/>
      <c r="AA1126" s="48"/>
      <c r="AB1126" s="49"/>
      <c r="AC1126" s="48"/>
      <c r="AD1126" s="49"/>
      <c r="AE1126" s="48"/>
      <c r="AF1126" s="49"/>
      <c r="AG1126" s="48"/>
      <c r="AH1126" s="49"/>
      <c r="AI1126" s="48"/>
    </row>
    <row r="1127" spans="1:35" ht="15">
      <c r="A1127" s="63" t="s">
        <v>922</v>
      </c>
      <c r="B1127" s="63" t="s">
        <v>202</v>
      </c>
      <c r="C1127" s="64"/>
      <c r="D1127" s="65"/>
      <c r="E1127" s="66"/>
      <c r="F1127" s="67"/>
      <c r="G1127" s="64"/>
      <c r="H1127" s="68"/>
      <c r="I1127" s="69"/>
      <c r="J1127" s="69"/>
      <c r="K1127" s="34"/>
      <c r="L1127" s="75">
        <v>1127</v>
      </c>
      <c r="M1127" s="75"/>
      <c r="N1127" s="71"/>
      <c r="O1127" s="77" t="s">
        <v>214</v>
      </c>
      <c r="P1127" s="79">
        <v>43639.58694444445</v>
      </c>
      <c r="Q1127" s="77" t="s">
        <v>1619</v>
      </c>
      <c r="R1127" s="77"/>
      <c r="S1127" s="77"/>
      <c r="T1127" s="77"/>
      <c r="U1127" s="79">
        <v>43639.58694444445</v>
      </c>
      <c r="V1127" s="80" t="s">
        <v>2854</v>
      </c>
      <c r="W1127" s="77"/>
      <c r="X1127" s="77"/>
      <c r="Y1127" s="83" t="s">
        <v>3994</v>
      </c>
      <c r="Z1127" s="122"/>
      <c r="AA1127" s="48"/>
      <c r="AB1127" s="49"/>
      <c r="AC1127" s="48"/>
      <c r="AD1127" s="49"/>
      <c r="AE1127" s="48"/>
      <c r="AF1127" s="49"/>
      <c r="AG1127" s="48"/>
      <c r="AH1127" s="49"/>
      <c r="AI1127" s="48"/>
    </row>
    <row r="1128" spans="1:35" ht="15">
      <c r="A1128" s="63" t="s">
        <v>922</v>
      </c>
      <c r="B1128" s="63" t="s">
        <v>202</v>
      </c>
      <c r="C1128" s="64"/>
      <c r="D1128" s="65"/>
      <c r="E1128" s="66"/>
      <c r="F1128" s="67"/>
      <c r="G1128" s="64"/>
      <c r="H1128" s="68"/>
      <c r="I1128" s="69"/>
      <c r="J1128" s="69"/>
      <c r="K1128" s="34"/>
      <c r="L1128" s="75">
        <v>1128</v>
      </c>
      <c r="M1128" s="75"/>
      <c r="N1128" s="71"/>
      <c r="O1128" s="77" t="s">
        <v>214</v>
      </c>
      <c r="P1128" s="79">
        <v>43639.625613425924</v>
      </c>
      <c r="Q1128" s="77" t="s">
        <v>1620</v>
      </c>
      <c r="R1128" s="77"/>
      <c r="S1128" s="77"/>
      <c r="T1128" s="77"/>
      <c r="U1128" s="79">
        <v>43639.625613425924</v>
      </c>
      <c r="V1128" s="80" t="s">
        <v>2855</v>
      </c>
      <c r="W1128" s="77"/>
      <c r="X1128" s="77"/>
      <c r="Y1128" s="83" t="s">
        <v>3995</v>
      </c>
      <c r="Z1128" s="122"/>
      <c r="AA1128" s="48"/>
      <c r="AB1128" s="49"/>
      <c r="AC1128" s="48"/>
      <c r="AD1128" s="49"/>
      <c r="AE1128" s="48"/>
      <c r="AF1128" s="49"/>
      <c r="AG1128" s="48"/>
      <c r="AH1128" s="49"/>
      <c r="AI1128" s="48"/>
    </row>
    <row r="1129" spans="1:35" ht="15">
      <c r="A1129" s="63" t="s">
        <v>922</v>
      </c>
      <c r="B1129" s="63" t="s">
        <v>202</v>
      </c>
      <c r="C1129" s="64"/>
      <c r="D1129" s="65"/>
      <c r="E1129" s="66"/>
      <c r="F1129" s="67"/>
      <c r="G1129" s="64"/>
      <c r="H1129" s="68"/>
      <c r="I1129" s="69"/>
      <c r="J1129" s="69"/>
      <c r="K1129" s="34"/>
      <c r="L1129" s="75">
        <v>1129</v>
      </c>
      <c r="M1129" s="75"/>
      <c r="N1129" s="71"/>
      <c r="O1129" s="77" t="s">
        <v>214</v>
      </c>
      <c r="P1129" s="79">
        <v>43639.65361111111</v>
      </c>
      <c r="Q1129" s="77" t="s">
        <v>1621</v>
      </c>
      <c r="R1129" s="77"/>
      <c r="S1129" s="77"/>
      <c r="T1129" s="77"/>
      <c r="U1129" s="79">
        <v>43639.65361111111</v>
      </c>
      <c r="V1129" s="80" t="s">
        <v>2856</v>
      </c>
      <c r="W1129" s="77"/>
      <c r="X1129" s="77"/>
      <c r="Y1129" s="83" t="s">
        <v>3996</v>
      </c>
      <c r="Z1129" s="122"/>
      <c r="AA1129" s="48"/>
      <c r="AB1129" s="49"/>
      <c r="AC1129" s="48"/>
      <c r="AD1129" s="49"/>
      <c r="AE1129" s="48"/>
      <c r="AF1129" s="49"/>
      <c r="AG1129" s="48"/>
      <c r="AH1129" s="49"/>
      <c r="AI1129" s="48"/>
    </row>
    <row r="1130" spans="1:35" ht="15">
      <c r="A1130" s="63" t="s">
        <v>922</v>
      </c>
      <c r="B1130" s="63" t="s">
        <v>202</v>
      </c>
      <c r="C1130" s="64"/>
      <c r="D1130" s="65"/>
      <c r="E1130" s="66"/>
      <c r="F1130" s="67"/>
      <c r="G1130" s="64"/>
      <c r="H1130" s="68"/>
      <c r="I1130" s="69"/>
      <c r="J1130" s="69"/>
      <c r="K1130" s="34"/>
      <c r="L1130" s="75">
        <v>1130</v>
      </c>
      <c r="M1130" s="75"/>
      <c r="N1130" s="71"/>
      <c r="O1130" s="77" t="s">
        <v>214</v>
      </c>
      <c r="P1130" s="79">
        <v>43639.703784722224</v>
      </c>
      <c r="Q1130" s="77" t="s">
        <v>1622</v>
      </c>
      <c r="R1130" s="77"/>
      <c r="S1130" s="77"/>
      <c r="T1130" s="77"/>
      <c r="U1130" s="79">
        <v>43639.703784722224</v>
      </c>
      <c r="V1130" s="80" t="s">
        <v>2857</v>
      </c>
      <c r="W1130" s="77"/>
      <c r="X1130" s="77"/>
      <c r="Y1130" s="83" t="s">
        <v>3997</v>
      </c>
      <c r="Z1130" s="122"/>
      <c r="AA1130" s="48"/>
      <c r="AB1130" s="49"/>
      <c r="AC1130" s="48"/>
      <c r="AD1130" s="49"/>
      <c r="AE1130" s="48"/>
      <c r="AF1130" s="49"/>
      <c r="AG1130" s="48"/>
      <c r="AH1130" s="49"/>
      <c r="AI1130" s="48"/>
    </row>
    <row r="1131" spans="1:35" ht="15">
      <c r="A1131" s="63" t="s">
        <v>922</v>
      </c>
      <c r="B1131" s="63" t="s">
        <v>202</v>
      </c>
      <c r="C1131" s="64"/>
      <c r="D1131" s="65"/>
      <c r="E1131" s="66"/>
      <c r="F1131" s="67"/>
      <c r="G1131" s="64"/>
      <c r="H1131" s="68"/>
      <c r="I1131" s="69"/>
      <c r="J1131" s="69"/>
      <c r="K1131" s="34"/>
      <c r="L1131" s="75">
        <v>1131</v>
      </c>
      <c r="M1131" s="75"/>
      <c r="N1131" s="71"/>
      <c r="O1131" s="77" t="s">
        <v>214</v>
      </c>
      <c r="P1131" s="79">
        <v>43641.1987037037</v>
      </c>
      <c r="Q1131" s="77" t="s">
        <v>1623</v>
      </c>
      <c r="R1131" s="77"/>
      <c r="S1131" s="77"/>
      <c r="T1131" s="77"/>
      <c r="U1131" s="79">
        <v>43641.1987037037</v>
      </c>
      <c r="V1131" s="80" t="s">
        <v>2858</v>
      </c>
      <c r="W1131" s="77"/>
      <c r="X1131" s="77"/>
      <c r="Y1131" s="83" t="s">
        <v>3998</v>
      </c>
      <c r="Z1131" s="122"/>
      <c r="AA1131" s="48"/>
      <c r="AB1131" s="49"/>
      <c r="AC1131" s="48"/>
      <c r="AD1131" s="49"/>
      <c r="AE1131" s="48"/>
      <c r="AF1131" s="49"/>
      <c r="AG1131" s="48"/>
      <c r="AH1131" s="49"/>
      <c r="AI1131" s="48"/>
    </row>
    <row r="1132" spans="1:35" ht="15">
      <c r="A1132" s="63" t="s">
        <v>922</v>
      </c>
      <c r="B1132" s="63" t="s">
        <v>202</v>
      </c>
      <c r="C1132" s="64"/>
      <c r="D1132" s="65"/>
      <c r="E1132" s="66"/>
      <c r="F1132" s="67"/>
      <c r="G1132" s="64"/>
      <c r="H1132" s="68"/>
      <c r="I1132" s="69"/>
      <c r="J1132" s="69"/>
      <c r="K1132" s="34"/>
      <c r="L1132" s="75">
        <v>1132</v>
      </c>
      <c r="M1132" s="75"/>
      <c r="N1132" s="71"/>
      <c r="O1132" s="77" t="s">
        <v>214</v>
      </c>
      <c r="P1132" s="79">
        <v>43641.51238425926</v>
      </c>
      <c r="Q1132" s="77" t="s">
        <v>1577</v>
      </c>
      <c r="R1132" s="77"/>
      <c r="S1132" s="77"/>
      <c r="T1132" s="77"/>
      <c r="U1132" s="79">
        <v>43641.51238425926</v>
      </c>
      <c r="V1132" s="80" t="s">
        <v>2859</v>
      </c>
      <c r="W1132" s="77"/>
      <c r="X1132" s="77"/>
      <c r="Y1132" s="83" t="s">
        <v>3999</v>
      </c>
      <c r="Z1132" s="122"/>
      <c r="AA1132" s="48"/>
      <c r="AB1132" s="49"/>
      <c r="AC1132" s="48"/>
      <c r="AD1132" s="49"/>
      <c r="AE1132" s="48"/>
      <c r="AF1132" s="49"/>
      <c r="AG1132" s="48"/>
      <c r="AH1132" s="49"/>
      <c r="AI1132" s="48"/>
    </row>
    <row r="1133" spans="1:35" ht="15">
      <c r="A1133" s="63" t="s">
        <v>922</v>
      </c>
      <c r="B1133" s="63" t="s">
        <v>202</v>
      </c>
      <c r="C1133" s="64"/>
      <c r="D1133" s="65"/>
      <c r="E1133" s="66"/>
      <c r="F1133" s="67"/>
      <c r="G1133" s="64"/>
      <c r="H1133" s="68"/>
      <c r="I1133" s="69"/>
      <c r="J1133" s="69"/>
      <c r="K1133" s="34"/>
      <c r="L1133" s="75">
        <v>1133</v>
      </c>
      <c r="M1133" s="75"/>
      <c r="N1133" s="71"/>
      <c r="O1133" s="77" t="s">
        <v>214</v>
      </c>
      <c r="P1133" s="79">
        <v>43641.53923611111</v>
      </c>
      <c r="Q1133" s="77" t="s">
        <v>1624</v>
      </c>
      <c r="R1133" s="77"/>
      <c r="S1133" s="77"/>
      <c r="T1133" s="77"/>
      <c r="U1133" s="79">
        <v>43641.53923611111</v>
      </c>
      <c r="V1133" s="80" t="s">
        <v>2860</v>
      </c>
      <c r="W1133" s="77"/>
      <c r="X1133" s="77"/>
      <c r="Y1133" s="83" t="s">
        <v>4000</v>
      </c>
      <c r="Z1133" s="122"/>
      <c r="AA1133" s="48"/>
      <c r="AB1133" s="49"/>
      <c r="AC1133" s="48"/>
      <c r="AD1133" s="49"/>
      <c r="AE1133" s="48"/>
      <c r="AF1133" s="49"/>
      <c r="AG1133" s="48"/>
      <c r="AH1133" s="49"/>
      <c r="AI1133" s="48"/>
    </row>
    <row r="1134" spans="1:35" ht="15">
      <c r="A1134" s="63" t="s">
        <v>922</v>
      </c>
      <c r="B1134" s="63" t="s">
        <v>202</v>
      </c>
      <c r="C1134" s="64"/>
      <c r="D1134" s="65"/>
      <c r="E1134" s="66"/>
      <c r="F1134" s="67"/>
      <c r="G1134" s="64"/>
      <c r="H1134" s="68"/>
      <c r="I1134" s="69"/>
      <c r="J1134" s="69"/>
      <c r="K1134" s="34"/>
      <c r="L1134" s="75">
        <v>1134</v>
      </c>
      <c r="M1134" s="75"/>
      <c r="N1134" s="71"/>
      <c r="O1134" s="77" t="s">
        <v>214</v>
      </c>
      <c r="P1134" s="79">
        <v>43641.76641203704</v>
      </c>
      <c r="Q1134" s="77" t="s">
        <v>1625</v>
      </c>
      <c r="R1134" s="77"/>
      <c r="S1134" s="77"/>
      <c r="T1134" s="77"/>
      <c r="U1134" s="79">
        <v>43641.76641203704</v>
      </c>
      <c r="V1134" s="80" t="s">
        <v>2861</v>
      </c>
      <c r="W1134" s="77"/>
      <c r="X1134" s="77"/>
      <c r="Y1134" s="83" t="s">
        <v>4001</v>
      </c>
      <c r="Z1134" s="122"/>
      <c r="AA1134" s="48"/>
      <c r="AB1134" s="49"/>
      <c r="AC1134" s="48"/>
      <c r="AD1134" s="49"/>
      <c r="AE1134" s="48"/>
      <c r="AF1134" s="49"/>
      <c r="AG1134" s="48"/>
      <c r="AH1134" s="49"/>
      <c r="AI1134" s="48"/>
    </row>
    <row r="1135" spans="1:35" ht="15">
      <c r="A1135" s="63" t="s">
        <v>922</v>
      </c>
      <c r="B1135" s="63" t="s">
        <v>202</v>
      </c>
      <c r="C1135" s="64"/>
      <c r="D1135" s="65"/>
      <c r="E1135" s="66"/>
      <c r="F1135" s="67"/>
      <c r="G1135" s="64"/>
      <c r="H1135" s="68"/>
      <c r="I1135" s="69"/>
      <c r="J1135" s="69"/>
      <c r="K1135" s="34"/>
      <c r="L1135" s="75">
        <v>1135</v>
      </c>
      <c r="M1135" s="75"/>
      <c r="N1135" s="71"/>
      <c r="O1135" s="77" t="s">
        <v>214</v>
      </c>
      <c r="P1135" s="79">
        <v>43641.76679398148</v>
      </c>
      <c r="Q1135" s="77" t="s">
        <v>1626</v>
      </c>
      <c r="R1135" s="77"/>
      <c r="S1135" s="77"/>
      <c r="T1135" s="77"/>
      <c r="U1135" s="79">
        <v>43641.76679398148</v>
      </c>
      <c r="V1135" s="80" t="s">
        <v>2862</v>
      </c>
      <c r="W1135" s="77"/>
      <c r="X1135" s="77"/>
      <c r="Y1135" s="83" t="s">
        <v>4002</v>
      </c>
      <c r="Z1135" s="122"/>
      <c r="AA1135" s="48"/>
      <c r="AB1135" s="49"/>
      <c r="AC1135" s="48"/>
      <c r="AD1135" s="49"/>
      <c r="AE1135" s="48"/>
      <c r="AF1135" s="49"/>
      <c r="AG1135" s="48"/>
      <c r="AH1135" s="49"/>
      <c r="AI1135" s="48"/>
    </row>
    <row r="1136" spans="1:35" ht="15">
      <c r="A1136" s="63" t="s">
        <v>922</v>
      </c>
      <c r="B1136" s="63" t="s">
        <v>202</v>
      </c>
      <c r="C1136" s="64"/>
      <c r="D1136" s="65"/>
      <c r="E1136" s="66"/>
      <c r="F1136" s="67"/>
      <c r="G1136" s="64"/>
      <c r="H1136" s="68"/>
      <c r="I1136" s="69"/>
      <c r="J1136" s="69"/>
      <c r="K1136" s="34"/>
      <c r="L1136" s="75">
        <v>1136</v>
      </c>
      <c r="M1136" s="75"/>
      <c r="N1136" s="71"/>
      <c r="O1136" s="77" t="s">
        <v>214</v>
      </c>
      <c r="P1136" s="79">
        <v>43641.77868055556</v>
      </c>
      <c r="Q1136" s="77" t="s">
        <v>1627</v>
      </c>
      <c r="R1136" s="77"/>
      <c r="S1136" s="77"/>
      <c r="T1136" s="77"/>
      <c r="U1136" s="79">
        <v>43641.77868055556</v>
      </c>
      <c r="V1136" s="80" t="s">
        <v>2863</v>
      </c>
      <c r="W1136" s="77"/>
      <c r="X1136" s="77"/>
      <c r="Y1136" s="83" t="s">
        <v>4003</v>
      </c>
      <c r="Z1136" s="122"/>
      <c r="AA1136" s="48"/>
      <c r="AB1136" s="49"/>
      <c r="AC1136" s="48"/>
      <c r="AD1136" s="49"/>
      <c r="AE1136" s="48"/>
      <c r="AF1136" s="49"/>
      <c r="AG1136" s="48"/>
      <c r="AH1136" s="49"/>
      <c r="AI1136" s="48"/>
    </row>
    <row r="1137" spans="1:35" ht="15">
      <c r="A1137" s="63" t="s">
        <v>922</v>
      </c>
      <c r="B1137" s="63" t="s">
        <v>202</v>
      </c>
      <c r="C1137" s="64"/>
      <c r="D1137" s="65"/>
      <c r="E1137" s="66"/>
      <c r="F1137" s="67"/>
      <c r="G1137" s="64"/>
      <c r="H1137" s="68"/>
      <c r="I1137" s="69"/>
      <c r="J1137" s="69"/>
      <c r="K1137" s="34"/>
      <c r="L1137" s="75">
        <v>1137</v>
      </c>
      <c r="M1137" s="75"/>
      <c r="N1137" s="71"/>
      <c r="O1137" s="77" t="s">
        <v>214</v>
      </c>
      <c r="P1137" s="79">
        <v>43641.97574074074</v>
      </c>
      <c r="Q1137" s="77" t="s">
        <v>1628</v>
      </c>
      <c r="R1137" s="77"/>
      <c r="S1137" s="77"/>
      <c r="T1137" s="77"/>
      <c r="U1137" s="79">
        <v>43641.97574074074</v>
      </c>
      <c r="V1137" s="80" t="s">
        <v>2864</v>
      </c>
      <c r="W1137" s="77"/>
      <c r="X1137" s="77"/>
      <c r="Y1137" s="83" t="s">
        <v>4004</v>
      </c>
      <c r="Z1137" s="122"/>
      <c r="AA1137" s="48"/>
      <c r="AB1137" s="49"/>
      <c r="AC1137" s="48"/>
      <c r="AD1137" s="49"/>
      <c r="AE1137" s="48"/>
      <c r="AF1137" s="49"/>
      <c r="AG1137" s="48"/>
      <c r="AH1137" s="49"/>
      <c r="AI1137" s="48"/>
    </row>
    <row r="1138" spans="1:35" ht="15">
      <c r="A1138" s="63" t="s">
        <v>922</v>
      </c>
      <c r="B1138" s="63" t="s">
        <v>202</v>
      </c>
      <c r="C1138" s="64"/>
      <c r="D1138" s="65"/>
      <c r="E1138" s="66"/>
      <c r="F1138" s="67"/>
      <c r="G1138" s="64"/>
      <c r="H1138" s="68"/>
      <c r="I1138" s="69"/>
      <c r="J1138" s="69"/>
      <c r="K1138" s="34"/>
      <c r="L1138" s="75">
        <v>1138</v>
      </c>
      <c r="M1138" s="75"/>
      <c r="N1138" s="71"/>
      <c r="O1138" s="77" t="s">
        <v>214</v>
      </c>
      <c r="P1138" s="79">
        <v>43642.537303240744</v>
      </c>
      <c r="Q1138" s="77" t="s">
        <v>1629</v>
      </c>
      <c r="R1138" s="77"/>
      <c r="S1138" s="77"/>
      <c r="T1138" s="77"/>
      <c r="U1138" s="79">
        <v>43642.537303240744</v>
      </c>
      <c r="V1138" s="80" t="s">
        <v>2865</v>
      </c>
      <c r="W1138" s="77"/>
      <c r="X1138" s="77"/>
      <c r="Y1138" s="83" t="s">
        <v>4005</v>
      </c>
      <c r="Z1138" s="122"/>
      <c r="AA1138" s="48"/>
      <c r="AB1138" s="49"/>
      <c r="AC1138" s="48"/>
      <c r="AD1138" s="49"/>
      <c r="AE1138" s="48"/>
      <c r="AF1138" s="49"/>
      <c r="AG1138" s="48"/>
      <c r="AH1138" s="49"/>
      <c r="AI1138" s="48"/>
    </row>
    <row r="1139" spans="1:35" ht="15">
      <c r="A1139" s="63" t="s">
        <v>923</v>
      </c>
      <c r="B1139" s="63" t="s">
        <v>202</v>
      </c>
      <c r="C1139" s="64"/>
      <c r="D1139" s="65"/>
      <c r="E1139" s="66"/>
      <c r="F1139" s="67"/>
      <c r="G1139" s="64"/>
      <c r="H1139" s="68"/>
      <c r="I1139" s="69"/>
      <c r="J1139" s="69"/>
      <c r="K1139" s="34"/>
      <c r="L1139" s="75">
        <v>1139</v>
      </c>
      <c r="M1139" s="75"/>
      <c r="N1139" s="71"/>
      <c r="O1139" s="77" t="s">
        <v>214</v>
      </c>
      <c r="P1139" s="79">
        <v>43634.77646990741</v>
      </c>
      <c r="Q1139" s="77" t="s">
        <v>1630</v>
      </c>
      <c r="R1139" s="80" t="s">
        <v>1732</v>
      </c>
      <c r="S1139" s="77" t="s">
        <v>225</v>
      </c>
      <c r="T1139" s="77"/>
      <c r="U1139" s="79">
        <v>43634.77646990741</v>
      </c>
      <c r="V1139" s="80" t="s">
        <v>2866</v>
      </c>
      <c r="W1139" s="77"/>
      <c r="X1139" s="77"/>
      <c r="Y1139" s="83" t="s">
        <v>4006</v>
      </c>
      <c r="Z1139" s="122"/>
      <c r="AA1139" s="48"/>
      <c r="AB1139" s="49"/>
      <c r="AC1139" s="48"/>
      <c r="AD1139" s="49"/>
      <c r="AE1139" s="48"/>
      <c r="AF1139" s="49"/>
      <c r="AG1139" s="48"/>
      <c r="AH1139" s="49"/>
      <c r="AI1139" s="48"/>
    </row>
    <row r="1140" spans="1:35" ht="15">
      <c r="A1140" s="63" t="s">
        <v>202</v>
      </c>
      <c r="B1140" s="63" t="s">
        <v>923</v>
      </c>
      <c r="C1140" s="64"/>
      <c r="D1140" s="65"/>
      <c r="E1140" s="66"/>
      <c r="F1140" s="67"/>
      <c r="G1140" s="64"/>
      <c r="H1140" s="68"/>
      <c r="I1140" s="69"/>
      <c r="J1140" s="69"/>
      <c r="K1140" s="34"/>
      <c r="L1140" s="75">
        <v>1140</v>
      </c>
      <c r="M1140" s="75"/>
      <c r="N1140" s="71"/>
      <c r="O1140" s="77" t="s">
        <v>214</v>
      </c>
      <c r="P1140" s="79">
        <v>43634.8737962963</v>
      </c>
      <c r="Q1140" s="77" t="s">
        <v>1005</v>
      </c>
      <c r="R1140" s="80" t="s">
        <v>1732</v>
      </c>
      <c r="S1140" s="77" t="s">
        <v>225</v>
      </c>
      <c r="T1140" s="77"/>
      <c r="U1140" s="79">
        <v>43634.8737962963</v>
      </c>
      <c r="V1140" s="80" t="s">
        <v>2867</v>
      </c>
      <c r="W1140" s="77"/>
      <c r="X1140" s="77"/>
      <c r="Y1140" s="83" t="s">
        <v>4007</v>
      </c>
      <c r="Z1140" s="122"/>
      <c r="AA1140" s="48"/>
      <c r="AB1140" s="49"/>
      <c r="AC1140" s="48"/>
      <c r="AD1140" s="49"/>
      <c r="AE1140" s="48"/>
      <c r="AF1140" s="49"/>
      <c r="AG1140" s="48"/>
      <c r="AH1140" s="49"/>
      <c r="AI1140" s="48"/>
    </row>
    <row r="1141" spans="1:35" ht="15">
      <c r="A1141" s="63" t="s">
        <v>924</v>
      </c>
      <c r="B1141" s="63" t="s">
        <v>923</v>
      </c>
      <c r="C1141" s="64"/>
      <c r="D1141" s="65"/>
      <c r="E1141" s="66"/>
      <c r="F1141" s="67"/>
      <c r="G1141" s="64"/>
      <c r="H1141" s="68"/>
      <c r="I1141" s="69"/>
      <c r="J1141" s="69"/>
      <c r="K1141" s="34"/>
      <c r="L1141" s="75">
        <v>1141</v>
      </c>
      <c r="M1141" s="75"/>
      <c r="N1141" s="71"/>
      <c r="O1141" s="77" t="s">
        <v>214</v>
      </c>
      <c r="P1141" s="79">
        <v>43635.66984953704</v>
      </c>
      <c r="Q1141" s="77" t="s">
        <v>1005</v>
      </c>
      <c r="R1141" s="80" t="s">
        <v>1732</v>
      </c>
      <c r="S1141" s="77" t="s">
        <v>225</v>
      </c>
      <c r="T1141" s="77"/>
      <c r="U1141" s="79">
        <v>43635.66984953704</v>
      </c>
      <c r="V1141" s="80" t="s">
        <v>2868</v>
      </c>
      <c r="W1141" s="77"/>
      <c r="X1141" s="77"/>
      <c r="Y1141" s="83" t="s">
        <v>4008</v>
      </c>
      <c r="Z1141" s="122"/>
      <c r="AA1141" s="48"/>
      <c r="AB1141" s="49"/>
      <c r="AC1141" s="48"/>
      <c r="AD1141" s="49"/>
      <c r="AE1141" s="48"/>
      <c r="AF1141" s="49"/>
      <c r="AG1141" s="48"/>
      <c r="AH1141" s="49"/>
      <c r="AI1141" s="48"/>
    </row>
    <row r="1142" spans="1:35" ht="15">
      <c r="A1142" s="63" t="s">
        <v>925</v>
      </c>
      <c r="B1142" s="63" t="s">
        <v>202</v>
      </c>
      <c r="C1142" s="64"/>
      <c r="D1142" s="65"/>
      <c r="E1142" s="66"/>
      <c r="F1142" s="67"/>
      <c r="G1142" s="64"/>
      <c r="H1142" s="68"/>
      <c r="I1142" s="69"/>
      <c r="J1142" s="69"/>
      <c r="K1142" s="34"/>
      <c r="L1142" s="75">
        <v>1142</v>
      </c>
      <c r="M1142" s="75"/>
      <c r="N1142" s="71"/>
      <c r="O1142" s="77" t="s">
        <v>214</v>
      </c>
      <c r="P1142" s="79">
        <v>43633.31285879629</v>
      </c>
      <c r="Q1142" s="77" t="s">
        <v>1631</v>
      </c>
      <c r="R1142" s="77"/>
      <c r="S1142" s="77"/>
      <c r="T1142" s="77"/>
      <c r="U1142" s="79">
        <v>43633.31285879629</v>
      </c>
      <c r="V1142" s="80" t="s">
        <v>2869</v>
      </c>
      <c r="W1142" s="77"/>
      <c r="X1142" s="77"/>
      <c r="Y1142" s="83" t="s">
        <v>4009</v>
      </c>
      <c r="Z1142" s="122"/>
      <c r="AA1142" s="48"/>
      <c r="AB1142" s="49"/>
      <c r="AC1142" s="48"/>
      <c r="AD1142" s="49"/>
      <c r="AE1142" s="48"/>
      <c r="AF1142" s="49"/>
      <c r="AG1142" s="48"/>
      <c r="AH1142" s="49"/>
      <c r="AI1142" s="48"/>
    </row>
    <row r="1143" spans="1:35" ht="15">
      <c r="A1143" s="63" t="s">
        <v>925</v>
      </c>
      <c r="B1143" s="63" t="s">
        <v>202</v>
      </c>
      <c r="C1143" s="64"/>
      <c r="D1143" s="65"/>
      <c r="E1143" s="66"/>
      <c r="F1143" s="67"/>
      <c r="G1143" s="64"/>
      <c r="H1143" s="68"/>
      <c r="I1143" s="69"/>
      <c r="J1143" s="69"/>
      <c r="K1143" s="34"/>
      <c r="L1143" s="75">
        <v>1143</v>
      </c>
      <c r="M1143" s="75"/>
      <c r="N1143" s="71"/>
      <c r="O1143" s="77" t="s">
        <v>214</v>
      </c>
      <c r="P1143" s="79">
        <v>43634.31743055556</v>
      </c>
      <c r="Q1143" s="77" t="s">
        <v>1632</v>
      </c>
      <c r="R1143" s="77"/>
      <c r="S1143" s="77"/>
      <c r="T1143" s="77"/>
      <c r="U1143" s="79">
        <v>43634.31743055556</v>
      </c>
      <c r="V1143" s="80" t="s">
        <v>2870</v>
      </c>
      <c r="W1143" s="77"/>
      <c r="X1143" s="77"/>
      <c r="Y1143" s="83" t="s">
        <v>4010</v>
      </c>
      <c r="Z1143" s="122"/>
      <c r="AA1143" s="48"/>
      <c r="AB1143" s="49"/>
      <c r="AC1143" s="48"/>
      <c r="AD1143" s="49"/>
      <c r="AE1143" s="48"/>
      <c r="AF1143" s="49"/>
      <c r="AG1143" s="48"/>
      <c r="AH1143" s="49"/>
      <c r="AI1143" s="48"/>
    </row>
    <row r="1144" spans="1:35" ht="15">
      <c r="A1144" s="63" t="s">
        <v>925</v>
      </c>
      <c r="B1144" s="63" t="s">
        <v>202</v>
      </c>
      <c r="C1144" s="64"/>
      <c r="D1144" s="65"/>
      <c r="E1144" s="66"/>
      <c r="F1144" s="67"/>
      <c r="G1144" s="64"/>
      <c r="H1144" s="68"/>
      <c r="I1144" s="69"/>
      <c r="J1144" s="69"/>
      <c r="K1144" s="34"/>
      <c r="L1144" s="75">
        <v>1144</v>
      </c>
      <c r="M1144" s="75"/>
      <c r="N1144" s="71"/>
      <c r="O1144" s="77" t="s">
        <v>214</v>
      </c>
      <c r="P1144" s="79">
        <v>43635.32111111111</v>
      </c>
      <c r="Q1144" s="77" t="s">
        <v>1633</v>
      </c>
      <c r="R1144" s="77"/>
      <c r="S1144" s="77"/>
      <c r="T1144" s="77"/>
      <c r="U1144" s="79">
        <v>43635.32111111111</v>
      </c>
      <c r="V1144" s="80" t="s">
        <v>2871</v>
      </c>
      <c r="W1144" s="77"/>
      <c r="X1144" s="77"/>
      <c r="Y1144" s="83" t="s">
        <v>4011</v>
      </c>
      <c r="Z1144" s="122"/>
      <c r="AA1144" s="48"/>
      <c r="AB1144" s="49"/>
      <c r="AC1144" s="48"/>
      <c r="AD1144" s="49"/>
      <c r="AE1144" s="48"/>
      <c r="AF1144" s="49"/>
      <c r="AG1144" s="48"/>
      <c r="AH1144" s="49"/>
      <c r="AI1144" s="48"/>
    </row>
    <row r="1145" spans="1:35" ht="15">
      <c r="A1145" s="63" t="s">
        <v>925</v>
      </c>
      <c r="B1145" s="63" t="s">
        <v>202</v>
      </c>
      <c r="C1145" s="64"/>
      <c r="D1145" s="65"/>
      <c r="E1145" s="66"/>
      <c r="F1145" s="67"/>
      <c r="G1145" s="64"/>
      <c r="H1145" s="68"/>
      <c r="I1145" s="69"/>
      <c r="J1145" s="69"/>
      <c r="K1145" s="34"/>
      <c r="L1145" s="75">
        <v>1145</v>
      </c>
      <c r="M1145" s="75"/>
      <c r="N1145" s="71"/>
      <c r="O1145" s="77" t="s">
        <v>214</v>
      </c>
      <c r="P1145" s="79">
        <v>43636.30962962963</v>
      </c>
      <c r="Q1145" s="77" t="s">
        <v>1634</v>
      </c>
      <c r="R1145" s="77"/>
      <c r="S1145" s="77"/>
      <c r="T1145" s="77"/>
      <c r="U1145" s="79">
        <v>43636.30962962963</v>
      </c>
      <c r="V1145" s="80" t="s">
        <v>2872</v>
      </c>
      <c r="W1145" s="77"/>
      <c r="X1145" s="77"/>
      <c r="Y1145" s="83" t="s">
        <v>4012</v>
      </c>
      <c r="Z1145" s="122"/>
      <c r="AA1145" s="48"/>
      <c r="AB1145" s="49"/>
      <c r="AC1145" s="48"/>
      <c r="AD1145" s="49"/>
      <c r="AE1145" s="48"/>
      <c r="AF1145" s="49"/>
      <c r="AG1145" s="48"/>
      <c r="AH1145" s="49"/>
      <c r="AI1145" s="48"/>
    </row>
    <row r="1146" spans="1:35" ht="15">
      <c r="A1146" s="63" t="s">
        <v>925</v>
      </c>
      <c r="B1146" s="63" t="s">
        <v>202</v>
      </c>
      <c r="C1146" s="64"/>
      <c r="D1146" s="65"/>
      <c r="E1146" s="66"/>
      <c r="F1146" s="67"/>
      <c r="G1146" s="64"/>
      <c r="H1146" s="68"/>
      <c r="I1146" s="69"/>
      <c r="J1146" s="69"/>
      <c r="K1146" s="34"/>
      <c r="L1146" s="75">
        <v>1146</v>
      </c>
      <c r="M1146" s="75"/>
      <c r="N1146" s="71"/>
      <c r="O1146" s="77" t="s">
        <v>214</v>
      </c>
      <c r="P1146" s="79">
        <v>43637.33546296296</v>
      </c>
      <c r="Q1146" s="77" t="s">
        <v>1635</v>
      </c>
      <c r="R1146" s="77"/>
      <c r="S1146" s="77"/>
      <c r="T1146" s="77"/>
      <c r="U1146" s="79">
        <v>43637.33546296296</v>
      </c>
      <c r="V1146" s="80" t="s">
        <v>2873</v>
      </c>
      <c r="W1146" s="77"/>
      <c r="X1146" s="77"/>
      <c r="Y1146" s="83" t="s">
        <v>4013</v>
      </c>
      <c r="Z1146" s="122"/>
      <c r="AA1146" s="48"/>
      <c r="AB1146" s="49"/>
      <c r="AC1146" s="48"/>
      <c r="AD1146" s="49"/>
      <c r="AE1146" s="48"/>
      <c r="AF1146" s="49"/>
      <c r="AG1146" s="48"/>
      <c r="AH1146" s="49"/>
      <c r="AI1146" s="48"/>
    </row>
    <row r="1147" spans="1:35" ht="15">
      <c r="A1147" s="63" t="s">
        <v>925</v>
      </c>
      <c r="B1147" s="63" t="s">
        <v>202</v>
      </c>
      <c r="C1147" s="64"/>
      <c r="D1147" s="65"/>
      <c r="E1147" s="66"/>
      <c r="F1147" s="67"/>
      <c r="G1147" s="64"/>
      <c r="H1147" s="68"/>
      <c r="I1147" s="69"/>
      <c r="J1147" s="69"/>
      <c r="K1147" s="34"/>
      <c r="L1147" s="75">
        <v>1147</v>
      </c>
      <c r="M1147" s="75"/>
      <c r="N1147" s="71"/>
      <c r="O1147" s="77" t="s">
        <v>214</v>
      </c>
      <c r="P1147" s="79">
        <v>43640.31688657407</v>
      </c>
      <c r="Q1147" s="77" t="s">
        <v>1636</v>
      </c>
      <c r="R1147" s="77"/>
      <c r="S1147" s="77"/>
      <c r="T1147" s="77"/>
      <c r="U1147" s="79">
        <v>43640.31688657407</v>
      </c>
      <c r="V1147" s="80" t="s">
        <v>2874</v>
      </c>
      <c r="W1147" s="77"/>
      <c r="X1147" s="77"/>
      <c r="Y1147" s="83" t="s">
        <v>4014</v>
      </c>
      <c r="Z1147" s="122"/>
      <c r="AA1147" s="48"/>
      <c r="AB1147" s="49"/>
      <c r="AC1147" s="48"/>
      <c r="AD1147" s="49"/>
      <c r="AE1147" s="48"/>
      <c r="AF1147" s="49"/>
      <c r="AG1147" s="48"/>
      <c r="AH1147" s="49"/>
      <c r="AI1147" s="48"/>
    </row>
    <row r="1148" spans="1:35" ht="15">
      <c r="A1148" s="63" t="s">
        <v>925</v>
      </c>
      <c r="B1148" s="63" t="s">
        <v>202</v>
      </c>
      <c r="C1148" s="64"/>
      <c r="D1148" s="65"/>
      <c r="E1148" s="66"/>
      <c r="F1148" s="67"/>
      <c r="G1148" s="64"/>
      <c r="H1148" s="68"/>
      <c r="I1148" s="69"/>
      <c r="J1148" s="69"/>
      <c r="K1148" s="34"/>
      <c r="L1148" s="75">
        <v>1148</v>
      </c>
      <c r="M1148" s="75"/>
      <c r="N1148" s="71"/>
      <c r="O1148" s="77" t="s">
        <v>214</v>
      </c>
      <c r="P1148" s="79">
        <v>43641.31486111111</v>
      </c>
      <c r="Q1148" s="77" t="s">
        <v>1637</v>
      </c>
      <c r="R1148" s="77"/>
      <c r="S1148" s="77"/>
      <c r="T1148" s="77"/>
      <c r="U1148" s="79">
        <v>43641.31486111111</v>
      </c>
      <c r="V1148" s="80" t="s">
        <v>2875</v>
      </c>
      <c r="W1148" s="77"/>
      <c r="X1148" s="77"/>
      <c r="Y1148" s="83" t="s">
        <v>4015</v>
      </c>
      <c r="Z1148" s="122"/>
      <c r="AA1148" s="48"/>
      <c r="AB1148" s="49"/>
      <c r="AC1148" s="48"/>
      <c r="AD1148" s="49"/>
      <c r="AE1148" s="48"/>
      <c r="AF1148" s="49"/>
      <c r="AG1148" s="48"/>
      <c r="AH1148" s="49"/>
      <c r="AI1148" s="48"/>
    </row>
    <row r="1149" spans="1:35" ht="15">
      <c r="A1149" s="63" t="s">
        <v>925</v>
      </c>
      <c r="B1149" s="63" t="s">
        <v>202</v>
      </c>
      <c r="C1149" s="64"/>
      <c r="D1149" s="65"/>
      <c r="E1149" s="66"/>
      <c r="F1149" s="67"/>
      <c r="G1149" s="64"/>
      <c r="H1149" s="68"/>
      <c r="I1149" s="69"/>
      <c r="J1149" s="69"/>
      <c r="K1149" s="34"/>
      <c r="L1149" s="75">
        <v>1149</v>
      </c>
      <c r="M1149" s="75"/>
      <c r="N1149" s="71"/>
      <c r="O1149" s="77" t="s">
        <v>214</v>
      </c>
      <c r="P1149" s="79">
        <v>43642.32456018519</v>
      </c>
      <c r="Q1149" s="77" t="s">
        <v>1638</v>
      </c>
      <c r="R1149" s="77"/>
      <c r="S1149" s="77"/>
      <c r="T1149" s="77"/>
      <c r="U1149" s="79">
        <v>43642.32456018519</v>
      </c>
      <c r="V1149" s="80" t="s">
        <v>2876</v>
      </c>
      <c r="W1149" s="77"/>
      <c r="X1149" s="77"/>
      <c r="Y1149" s="83" t="s">
        <v>4016</v>
      </c>
      <c r="Z1149" s="122"/>
      <c r="AA1149" s="48"/>
      <c r="AB1149" s="49"/>
      <c r="AC1149" s="48"/>
      <c r="AD1149" s="49"/>
      <c r="AE1149" s="48"/>
      <c r="AF1149" s="49"/>
      <c r="AG1149" s="48"/>
      <c r="AH1149" s="49"/>
      <c r="AI1149" s="48"/>
    </row>
    <row r="1150" spans="1:35" ht="15">
      <c r="A1150" s="63" t="s">
        <v>924</v>
      </c>
      <c r="B1150" s="63" t="s">
        <v>925</v>
      </c>
      <c r="C1150" s="64"/>
      <c r="D1150" s="65"/>
      <c r="E1150" s="66"/>
      <c r="F1150" s="67"/>
      <c r="G1150" s="64"/>
      <c r="H1150" s="68"/>
      <c r="I1150" s="69"/>
      <c r="J1150" s="69"/>
      <c r="K1150" s="34"/>
      <c r="L1150" s="75">
        <v>1150</v>
      </c>
      <c r="M1150" s="75"/>
      <c r="N1150" s="71"/>
      <c r="O1150" s="77" t="s">
        <v>214</v>
      </c>
      <c r="P1150" s="79">
        <v>43635.65766203704</v>
      </c>
      <c r="Q1150" s="77" t="s">
        <v>1639</v>
      </c>
      <c r="R1150" s="77"/>
      <c r="S1150" s="77"/>
      <c r="T1150" s="77"/>
      <c r="U1150" s="79">
        <v>43635.65766203704</v>
      </c>
      <c r="V1150" s="80" t="s">
        <v>2877</v>
      </c>
      <c r="W1150" s="77"/>
      <c r="X1150" s="77"/>
      <c r="Y1150" s="83" t="s">
        <v>4017</v>
      </c>
      <c r="Z1150" s="122"/>
      <c r="AA1150" s="48"/>
      <c r="AB1150" s="49"/>
      <c r="AC1150" s="48"/>
      <c r="AD1150" s="49"/>
      <c r="AE1150" s="48"/>
      <c r="AF1150" s="49"/>
      <c r="AG1150" s="48"/>
      <c r="AH1150" s="49"/>
      <c r="AI1150" s="48"/>
    </row>
    <row r="1151" spans="1:35" ht="15">
      <c r="A1151" s="63" t="s">
        <v>924</v>
      </c>
      <c r="B1151" s="63" t="s">
        <v>925</v>
      </c>
      <c r="C1151" s="64"/>
      <c r="D1151" s="65"/>
      <c r="E1151" s="66"/>
      <c r="F1151" s="67"/>
      <c r="G1151" s="64"/>
      <c r="H1151" s="68"/>
      <c r="I1151" s="69"/>
      <c r="J1151" s="69"/>
      <c r="K1151" s="34"/>
      <c r="L1151" s="75">
        <v>1151</v>
      </c>
      <c r="M1151" s="75"/>
      <c r="N1151" s="71"/>
      <c r="O1151" s="77" t="s">
        <v>214</v>
      </c>
      <c r="P1151" s="79">
        <v>43642.54008101852</v>
      </c>
      <c r="Q1151" s="77" t="s">
        <v>1640</v>
      </c>
      <c r="R1151" s="77"/>
      <c r="S1151" s="77"/>
      <c r="T1151" s="77"/>
      <c r="U1151" s="79">
        <v>43642.54008101852</v>
      </c>
      <c r="V1151" s="80" t="s">
        <v>2878</v>
      </c>
      <c r="W1151" s="77"/>
      <c r="X1151" s="77"/>
      <c r="Y1151" s="83" t="s">
        <v>4018</v>
      </c>
      <c r="Z1151" s="122"/>
      <c r="AA1151" s="48"/>
      <c r="AB1151" s="49"/>
      <c r="AC1151" s="48"/>
      <c r="AD1151" s="49"/>
      <c r="AE1151" s="48"/>
      <c r="AF1151" s="49"/>
      <c r="AG1151" s="48"/>
      <c r="AH1151" s="49"/>
      <c r="AI1151" s="48"/>
    </row>
    <row r="1152" spans="1:35" ht="15">
      <c r="A1152" s="63" t="s">
        <v>924</v>
      </c>
      <c r="B1152" s="63" t="s">
        <v>202</v>
      </c>
      <c r="C1152" s="64"/>
      <c r="D1152" s="65"/>
      <c r="E1152" s="66"/>
      <c r="F1152" s="67"/>
      <c r="G1152" s="64"/>
      <c r="H1152" s="68"/>
      <c r="I1152" s="69"/>
      <c r="J1152" s="69"/>
      <c r="K1152" s="34"/>
      <c r="L1152" s="75">
        <v>1152</v>
      </c>
      <c r="M1152" s="75"/>
      <c r="N1152" s="71"/>
      <c r="O1152" s="77" t="s">
        <v>214</v>
      </c>
      <c r="P1152" s="79">
        <v>43635.65766203704</v>
      </c>
      <c r="Q1152" s="77" t="s">
        <v>1639</v>
      </c>
      <c r="R1152" s="77"/>
      <c r="S1152" s="77"/>
      <c r="T1152" s="77"/>
      <c r="U1152" s="79">
        <v>43635.65766203704</v>
      </c>
      <c r="V1152" s="80" t="s">
        <v>2877</v>
      </c>
      <c r="W1152" s="77"/>
      <c r="X1152" s="77"/>
      <c r="Y1152" s="83" t="s">
        <v>4017</v>
      </c>
      <c r="Z1152" s="122"/>
      <c r="AA1152" s="48"/>
      <c r="AB1152" s="49"/>
      <c r="AC1152" s="48"/>
      <c r="AD1152" s="49"/>
      <c r="AE1152" s="48"/>
      <c r="AF1152" s="49"/>
      <c r="AG1152" s="48"/>
      <c r="AH1152" s="49"/>
      <c r="AI1152" s="48"/>
    </row>
    <row r="1153" spans="1:35" ht="15">
      <c r="A1153" s="63" t="s">
        <v>924</v>
      </c>
      <c r="B1153" s="63" t="s">
        <v>202</v>
      </c>
      <c r="C1153" s="64"/>
      <c r="D1153" s="65"/>
      <c r="E1153" s="66"/>
      <c r="F1153" s="67"/>
      <c r="G1153" s="64"/>
      <c r="H1153" s="68"/>
      <c r="I1153" s="69"/>
      <c r="J1153" s="69"/>
      <c r="K1153" s="34"/>
      <c r="L1153" s="75">
        <v>1153</v>
      </c>
      <c r="M1153" s="75"/>
      <c r="N1153" s="71"/>
      <c r="O1153" s="77" t="s">
        <v>214</v>
      </c>
      <c r="P1153" s="79">
        <v>43635.66967592593</v>
      </c>
      <c r="Q1153" s="77" t="s">
        <v>1062</v>
      </c>
      <c r="R1153" s="77"/>
      <c r="S1153" s="77"/>
      <c r="T1153" s="77"/>
      <c r="U1153" s="79">
        <v>43635.66967592593</v>
      </c>
      <c r="V1153" s="80" t="s">
        <v>2879</v>
      </c>
      <c r="W1153" s="77"/>
      <c r="X1153" s="77"/>
      <c r="Y1153" s="83" t="s">
        <v>4019</v>
      </c>
      <c r="Z1153" s="122"/>
      <c r="AA1153" s="48"/>
      <c r="AB1153" s="49"/>
      <c r="AC1153" s="48"/>
      <c r="AD1153" s="49"/>
      <c r="AE1153" s="48"/>
      <c r="AF1153" s="49"/>
      <c r="AG1153" s="48"/>
      <c r="AH1153" s="49"/>
      <c r="AI1153" s="48"/>
    </row>
    <row r="1154" spans="1:35" ht="15">
      <c r="A1154" s="63" t="s">
        <v>924</v>
      </c>
      <c r="B1154" s="63" t="s">
        <v>202</v>
      </c>
      <c r="C1154" s="64"/>
      <c r="D1154" s="65"/>
      <c r="E1154" s="66"/>
      <c r="F1154" s="67"/>
      <c r="G1154" s="64"/>
      <c r="H1154" s="68"/>
      <c r="I1154" s="69"/>
      <c r="J1154" s="69"/>
      <c r="K1154" s="34"/>
      <c r="L1154" s="75">
        <v>1154</v>
      </c>
      <c r="M1154" s="75"/>
      <c r="N1154" s="71"/>
      <c r="O1154" s="77" t="s">
        <v>214</v>
      </c>
      <c r="P1154" s="79">
        <v>43635.66984953704</v>
      </c>
      <c r="Q1154" s="77" t="s">
        <v>1005</v>
      </c>
      <c r="R1154" s="80" t="s">
        <v>1732</v>
      </c>
      <c r="S1154" s="77" t="s">
        <v>225</v>
      </c>
      <c r="T1154" s="77"/>
      <c r="U1154" s="79">
        <v>43635.66984953704</v>
      </c>
      <c r="V1154" s="80" t="s">
        <v>2868</v>
      </c>
      <c r="W1154" s="77"/>
      <c r="X1154" s="77"/>
      <c r="Y1154" s="83" t="s">
        <v>4008</v>
      </c>
      <c r="Z1154" s="122"/>
      <c r="AA1154" s="48"/>
      <c r="AB1154" s="49"/>
      <c r="AC1154" s="48"/>
      <c r="AD1154" s="49"/>
      <c r="AE1154" s="48"/>
      <c r="AF1154" s="49"/>
      <c r="AG1154" s="48"/>
      <c r="AH1154" s="49"/>
      <c r="AI1154" s="48"/>
    </row>
    <row r="1155" spans="1:35" ht="15">
      <c r="A1155" s="63" t="s">
        <v>924</v>
      </c>
      <c r="B1155" s="63" t="s">
        <v>202</v>
      </c>
      <c r="C1155" s="64"/>
      <c r="D1155" s="65"/>
      <c r="E1155" s="66"/>
      <c r="F1155" s="67"/>
      <c r="G1155" s="64"/>
      <c r="H1155" s="68"/>
      <c r="I1155" s="69"/>
      <c r="J1155" s="69"/>
      <c r="K1155" s="34"/>
      <c r="L1155" s="75">
        <v>1155</v>
      </c>
      <c r="M1155" s="75"/>
      <c r="N1155" s="71"/>
      <c r="O1155" s="77" t="s">
        <v>214</v>
      </c>
      <c r="P1155" s="79">
        <v>43642.54008101852</v>
      </c>
      <c r="Q1155" s="77" t="s">
        <v>1640</v>
      </c>
      <c r="R1155" s="77"/>
      <c r="S1155" s="77"/>
      <c r="T1155" s="77"/>
      <c r="U1155" s="79">
        <v>43642.54008101852</v>
      </c>
      <c r="V1155" s="80" t="s">
        <v>2878</v>
      </c>
      <c r="W1155" s="77"/>
      <c r="X1155" s="77"/>
      <c r="Y1155" s="83" t="s">
        <v>4018</v>
      </c>
      <c r="Z1155" s="122"/>
      <c r="AA1155" s="48"/>
      <c r="AB1155" s="49"/>
      <c r="AC1155" s="48"/>
      <c r="AD1155" s="49"/>
      <c r="AE1155" s="48"/>
      <c r="AF1155" s="49"/>
      <c r="AG1155" s="48"/>
      <c r="AH1155" s="49"/>
      <c r="AI1155" s="48"/>
    </row>
    <row r="1156" spans="1:35" ht="15">
      <c r="A1156" s="63" t="s">
        <v>926</v>
      </c>
      <c r="B1156" s="63" t="s">
        <v>202</v>
      </c>
      <c r="C1156" s="64"/>
      <c r="D1156" s="65"/>
      <c r="E1156" s="66"/>
      <c r="F1156" s="67"/>
      <c r="G1156" s="64"/>
      <c r="H1156" s="68"/>
      <c r="I1156" s="69"/>
      <c r="J1156" s="69"/>
      <c r="K1156" s="34"/>
      <c r="L1156" s="75">
        <v>1156</v>
      </c>
      <c r="M1156" s="75"/>
      <c r="N1156" s="71"/>
      <c r="O1156" s="77" t="s">
        <v>214</v>
      </c>
      <c r="P1156" s="79">
        <v>43633.48740740741</v>
      </c>
      <c r="Q1156" s="77" t="s">
        <v>1063</v>
      </c>
      <c r="R1156" s="77"/>
      <c r="S1156" s="77"/>
      <c r="T1156" s="77"/>
      <c r="U1156" s="79">
        <v>43633.48740740741</v>
      </c>
      <c r="V1156" s="80" t="s">
        <v>2880</v>
      </c>
      <c r="W1156" s="77"/>
      <c r="X1156" s="77"/>
      <c r="Y1156" s="83" t="s">
        <v>4020</v>
      </c>
      <c r="Z1156" s="122"/>
      <c r="AA1156" s="48"/>
      <c r="AB1156" s="49"/>
      <c r="AC1156" s="48"/>
      <c r="AD1156" s="49"/>
      <c r="AE1156" s="48"/>
      <c r="AF1156" s="49"/>
      <c r="AG1156" s="48"/>
      <c r="AH1156" s="49"/>
      <c r="AI1156" s="48"/>
    </row>
    <row r="1157" spans="1:35" ht="15">
      <c r="A1157" s="63" t="s">
        <v>926</v>
      </c>
      <c r="B1157" s="63" t="s">
        <v>202</v>
      </c>
      <c r="C1157" s="64"/>
      <c r="D1157" s="65"/>
      <c r="E1157" s="66"/>
      <c r="F1157" s="67"/>
      <c r="G1157" s="64"/>
      <c r="H1157" s="68"/>
      <c r="I1157" s="69"/>
      <c r="J1157" s="69"/>
      <c r="K1157" s="34"/>
      <c r="L1157" s="75">
        <v>1157</v>
      </c>
      <c r="M1157" s="75"/>
      <c r="N1157" s="71"/>
      <c r="O1157" s="77" t="s">
        <v>214</v>
      </c>
      <c r="P1157" s="79">
        <v>43633.65126157407</v>
      </c>
      <c r="Q1157" s="77" t="s">
        <v>1641</v>
      </c>
      <c r="R1157" s="77"/>
      <c r="S1157" s="77"/>
      <c r="T1157" s="77"/>
      <c r="U1157" s="79">
        <v>43633.65126157407</v>
      </c>
      <c r="V1157" s="80" t="s">
        <v>2881</v>
      </c>
      <c r="W1157" s="77"/>
      <c r="X1157" s="77"/>
      <c r="Y1157" s="83" t="s">
        <v>4021</v>
      </c>
      <c r="Z1157" s="122"/>
      <c r="AA1157" s="48"/>
      <c r="AB1157" s="49"/>
      <c r="AC1157" s="48"/>
      <c r="AD1157" s="49"/>
      <c r="AE1157" s="48"/>
      <c r="AF1157" s="49"/>
      <c r="AG1157" s="48"/>
      <c r="AH1157" s="49"/>
      <c r="AI1157" s="48"/>
    </row>
    <row r="1158" spans="1:35" ht="15">
      <c r="A1158" s="63" t="s">
        <v>926</v>
      </c>
      <c r="B1158" s="63" t="s">
        <v>202</v>
      </c>
      <c r="C1158" s="64"/>
      <c r="D1158" s="65"/>
      <c r="E1158" s="66"/>
      <c r="F1158" s="67"/>
      <c r="G1158" s="64"/>
      <c r="H1158" s="68"/>
      <c r="I1158" s="69"/>
      <c r="J1158" s="69"/>
      <c r="K1158" s="34"/>
      <c r="L1158" s="75">
        <v>1158</v>
      </c>
      <c r="M1158" s="75"/>
      <c r="N1158" s="71"/>
      <c r="O1158" s="77" t="s">
        <v>214</v>
      </c>
      <c r="P1158" s="79">
        <v>43634.493680555555</v>
      </c>
      <c r="Q1158" s="77" t="s">
        <v>1642</v>
      </c>
      <c r="R1158" s="77"/>
      <c r="S1158" s="77"/>
      <c r="T1158" s="77"/>
      <c r="U1158" s="79">
        <v>43634.493680555555</v>
      </c>
      <c r="V1158" s="80" t="s">
        <v>2882</v>
      </c>
      <c r="W1158" s="77"/>
      <c r="X1158" s="77"/>
      <c r="Y1158" s="83" t="s">
        <v>4022</v>
      </c>
      <c r="Z1158" s="122"/>
      <c r="AA1158" s="48"/>
      <c r="AB1158" s="49"/>
      <c r="AC1158" s="48"/>
      <c r="AD1158" s="49"/>
      <c r="AE1158" s="48"/>
      <c r="AF1158" s="49"/>
      <c r="AG1158" s="48"/>
      <c r="AH1158" s="49"/>
      <c r="AI1158" s="48"/>
    </row>
    <row r="1159" spans="1:35" ht="15">
      <c r="A1159" s="63" t="s">
        <v>926</v>
      </c>
      <c r="B1159" s="63" t="s">
        <v>202</v>
      </c>
      <c r="C1159" s="64"/>
      <c r="D1159" s="65"/>
      <c r="E1159" s="66"/>
      <c r="F1159" s="67"/>
      <c r="G1159" s="64"/>
      <c r="H1159" s="68"/>
      <c r="I1159" s="69"/>
      <c r="J1159" s="69"/>
      <c r="K1159" s="34"/>
      <c r="L1159" s="75">
        <v>1159</v>
      </c>
      <c r="M1159" s="75"/>
      <c r="N1159" s="71"/>
      <c r="O1159" s="77" t="s">
        <v>214</v>
      </c>
      <c r="P1159" s="79">
        <v>43634.577997685185</v>
      </c>
      <c r="Q1159" s="77" t="s">
        <v>1063</v>
      </c>
      <c r="R1159" s="77"/>
      <c r="S1159" s="77"/>
      <c r="T1159" s="77"/>
      <c r="U1159" s="79">
        <v>43634.577997685185</v>
      </c>
      <c r="V1159" s="80" t="s">
        <v>2883</v>
      </c>
      <c r="W1159" s="77"/>
      <c r="X1159" s="77"/>
      <c r="Y1159" s="83" t="s">
        <v>4023</v>
      </c>
      <c r="Z1159" s="122"/>
      <c r="AA1159" s="48"/>
      <c r="AB1159" s="49"/>
      <c r="AC1159" s="48"/>
      <c r="AD1159" s="49"/>
      <c r="AE1159" s="48"/>
      <c r="AF1159" s="49"/>
      <c r="AG1159" s="48"/>
      <c r="AH1159" s="49"/>
      <c r="AI1159" s="48"/>
    </row>
    <row r="1160" spans="1:35" ht="15">
      <c r="A1160" s="63" t="s">
        <v>926</v>
      </c>
      <c r="B1160" s="63" t="s">
        <v>202</v>
      </c>
      <c r="C1160" s="64"/>
      <c r="D1160" s="65"/>
      <c r="E1160" s="66"/>
      <c r="F1160" s="67"/>
      <c r="G1160" s="64"/>
      <c r="H1160" s="68"/>
      <c r="I1160" s="69"/>
      <c r="J1160" s="69"/>
      <c r="K1160" s="34"/>
      <c r="L1160" s="75">
        <v>1160</v>
      </c>
      <c r="M1160" s="75"/>
      <c r="N1160" s="71"/>
      <c r="O1160" s="77" t="s">
        <v>214</v>
      </c>
      <c r="P1160" s="79">
        <v>43636.43178240741</v>
      </c>
      <c r="Q1160" s="77" t="s">
        <v>1643</v>
      </c>
      <c r="R1160" s="77"/>
      <c r="S1160" s="77"/>
      <c r="T1160" s="77"/>
      <c r="U1160" s="79">
        <v>43636.43178240741</v>
      </c>
      <c r="V1160" s="80" t="s">
        <v>2884</v>
      </c>
      <c r="W1160" s="77"/>
      <c r="X1160" s="77"/>
      <c r="Y1160" s="83" t="s">
        <v>4024</v>
      </c>
      <c r="Z1160" s="122"/>
      <c r="AA1160" s="48"/>
      <c r="AB1160" s="49"/>
      <c r="AC1160" s="48"/>
      <c r="AD1160" s="49"/>
      <c r="AE1160" s="48"/>
      <c r="AF1160" s="49"/>
      <c r="AG1160" s="48"/>
      <c r="AH1160" s="49"/>
      <c r="AI1160" s="48"/>
    </row>
    <row r="1161" spans="1:35" ht="15">
      <c r="A1161" s="63" t="s">
        <v>926</v>
      </c>
      <c r="B1161" s="63" t="s">
        <v>202</v>
      </c>
      <c r="C1161" s="64"/>
      <c r="D1161" s="65"/>
      <c r="E1161" s="66"/>
      <c r="F1161" s="67"/>
      <c r="G1161" s="64"/>
      <c r="H1161" s="68"/>
      <c r="I1161" s="69"/>
      <c r="J1161" s="69"/>
      <c r="K1161" s="34"/>
      <c r="L1161" s="75">
        <v>1161</v>
      </c>
      <c r="M1161" s="75"/>
      <c r="N1161" s="71"/>
      <c r="O1161" s="77" t="s">
        <v>214</v>
      </c>
      <c r="P1161" s="79">
        <v>43638.08174768519</v>
      </c>
      <c r="Q1161" s="77" t="s">
        <v>1644</v>
      </c>
      <c r="R1161" s="77"/>
      <c r="S1161" s="77"/>
      <c r="T1161" s="77"/>
      <c r="U1161" s="79">
        <v>43638.08174768519</v>
      </c>
      <c r="V1161" s="80" t="s">
        <v>2885</v>
      </c>
      <c r="W1161" s="77"/>
      <c r="X1161" s="77"/>
      <c r="Y1161" s="83" t="s">
        <v>4025</v>
      </c>
      <c r="Z1161" s="122"/>
      <c r="AA1161" s="48"/>
      <c r="AB1161" s="49"/>
      <c r="AC1161" s="48"/>
      <c r="AD1161" s="49"/>
      <c r="AE1161" s="48"/>
      <c r="AF1161" s="49"/>
      <c r="AG1161" s="48"/>
      <c r="AH1161" s="49"/>
      <c r="AI1161" s="48"/>
    </row>
    <row r="1162" spans="1:35" ht="15">
      <c r="A1162" s="63" t="s">
        <v>926</v>
      </c>
      <c r="B1162" s="63" t="s">
        <v>202</v>
      </c>
      <c r="C1162" s="64"/>
      <c r="D1162" s="65"/>
      <c r="E1162" s="66"/>
      <c r="F1162" s="67"/>
      <c r="G1162" s="64"/>
      <c r="H1162" s="68"/>
      <c r="I1162" s="69"/>
      <c r="J1162" s="69"/>
      <c r="K1162" s="34"/>
      <c r="L1162" s="75">
        <v>1162</v>
      </c>
      <c r="M1162" s="75"/>
      <c r="N1162" s="71"/>
      <c r="O1162" s="77" t="s">
        <v>214</v>
      </c>
      <c r="P1162" s="79">
        <v>43640.02284722222</v>
      </c>
      <c r="Q1162" s="77" t="s">
        <v>1645</v>
      </c>
      <c r="R1162" s="77"/>
      <c r="S1162" s="77"/>
      <c r="T1162" s="77"/>
      <c r="U1162" s="79">
        <v>43640.02284722222</v>
      </c>
      <c r="V1162" s="80" t="s">
        <v>2886</v>
      </c>
      <c r="W1162" s="77"/>
      <c r="X1162" s="77"/>
      <c r="Y1162" s="83" t="s">
        <v>4026</v>
      </c>
      <c r="Z1162" s="122"/>
      <c r="AA1162" s="48"/>
      <c r="AB1162" s="49"/>
      <c r="AC1162" s="48"/>
      <c r="AD1162" s="49"/>
      <c r="AE1162" s="48"/>
      <c r="AF1162" s="49"/>
      <c r="AG1162" s="48"/>
      <c r="AH1162" s="49"/>
      <c r="AI1162" s="48"/>
    </row>
    <row r="1163" spans="1:35" ht="15">
      <c r="A1163" s="63" t="s">
        <v>926</v>
      </c>
      <c r="B1163" s="63" t="s">
        <v>202</v>
      </c>
      <c r="C1163" s="64"/>
      <c r="D1163" s="65"/>
      <c r="E1163" s="66"/>
      <c r="F1163" s="67"/>
      <c r="G1163" s="64"/>
      <c r="H1163" s="68"/>
      <c r="I1163" s="69"/>
      <c r="J1163" s="69"/>
      <c r="K1163" s="34"/>
      <c r="L1163" s="75">
        <v>1163</v>
      </c>
      <c r="M1163" s="75"/>
      <c r="N1163" s="71"/>
      <c r="O1163" s="77" t="s">
        <v>214</v>
      </c>
      <c r="P1163" s="79">
        <v>43641.05238425926</v>
      </c>
      <c r="Q1163" s="77" t="s">
        <v>1063</v>
      </c>
      <c r="R1163" s="77"/>
      <c r="S1163" s="77"/>
      <c r="T1163" s="77"/>
      <c r="U1163" s="79">
        <v>43641.05238425926</v>
      </c>
      <c r="V1163" s="80" t="s">
        <v>2887</v>
      </c>
      <c r="W1163" s="77"/>
      <c r="X1163" s="77"/>
      <c r="Y1163" s="83" t="s">
        <v>4027</v>
      </c>
      <c r="Z1163" s="122"/>
      <c r="AA1163" s="48"/>
      <c r="AB1163" s="49"/>
      <c r="AC1163" s="48"/>
      <c r="AD1163" s="49"/>
      <c r="AE1163" s="48"/>
      <c r="AF1163" s="49"/>
      <c r="AG1163" s="48"/>
      <c r="AH1163" s="49"/>
      <c r="AI1163" s="48"/>
    </row>
    <row r="1164" spans="1:35" ht="15">
      <c r="A1164" s="63" t="s">
        <v>926</v>
      </c>
      <c r="B1164" s="63" t="s">
        <v>202</v>
      </c>
      <c r="C1164" s="64"/>
      <c r="D1164" s="65"/>
      <c r="E1164" s="66"/>
      <c r="F1164" s="67"/>
      <c r="G1164" s="64"/>
      <c r="H1164" s="68"/>
      <c r="I1164" s="69"/>
      <c r="J1164" s="69"/>
      <c r="K1164" s="34"/>
      <c r="L1164" s="75">
        <v>1164</v>
      </c>
      <c r="M1164" s="75"/>
      <c r="N1164" s="71"/>
      <c r="O1164" s="77" t="s">
        <v>214</v>
      </c>
      <c r="P1164" s="79">
        <v>43641.44608796296</v>
      </c>
      <c r="Q1164" s="77" t="s">
        <v>1646</v>
      </c>
      <c r="R1164" s="77"/>
      <c r="S1164" s="77"/>
      <c r="T1164" s="77"/>
      <c r="U1164" s="79">
        <v>43641.44608796296</v>
      </c>
      <c r="V1164" s="80" t="s">
        <v>2888</v>
      </c>
      <c r="W1164" s="77"/>
      <c r="X1164" s="77"/>
      <c r="Y1164" s="83" t="s">
        <v>4028</v>
      </c>
      <c r="Z1164" s="122"/>
      <c r="AA1164" s="48"/>
      <c r="AB1164" s="49"/>
      <c r="AC1164" s="48"/>
      <c r="AD1164" s="49"/>
      <c r="AE1164" s="48"/>
      <c r="AF1164" s="49"/>
      <c r="AG1164" s="48"/>
      <c r="AH1164" s="49"/>
      <c r="AI1164" s="48"/>
    </row>
    <row r="1165" spans="1:35" ht="15">
      <c r="A1165" s="63" t="s">
        <v>926</v>
      </c>
      <c r="B1165" s="63" t="s">
        <v>202</v>
      </c>
      <c r="C1165" s="64"/>
      <c r="D1165" s="65"/>
      <c r="E1165" s="66"/>
      <c r="F1165" s="67"/>
      <c r="G1165" s="64"/>
      <c r="H1165" s="68"/>
      <c r="I1165" s="69"/>
      <c r="J1165" s="69"/>
      <c r="K1165" s="34"/>
      <c r="L1165" s="75">
        <v>1165</v>
      </c>
      <c r="M1165" s="75"/>
      <c r="N1165" s="71"/>
      <c r="O1165" s="77" t="s">
        <v>214</v>
      </c>
      <c r="P1165" s="79">
        <v>43641.52135416667</v>
      </c>
      <c r="Q1165" s="77" t="s">
        <v>1647</v>
      </c>
      <c r="R1165" s="77"/>
      <c r="S1165" s="77"/>
      <c r="T1165" s="77"/>
      <c r="U1165" s="79">
        <v>43641.52135416667</v>
      </c>
      <c r="V1165" s="80" t="s">
        <v>2889</v>
      </c>
      <c r="W1165" s="77"/>
      <c r="X1165" s="77"/>
      <c r="Y1165" s="83" t="s">
        <v>4029</v>
      </c>
      <c r="Z1165" s="122"/>
      <c r="AA1165" s="48"/>
      <c r="AB1165" s="49"/>
      <c r="AC1165" s="48"/>
      <c r="AD1165" s="49"/>
      <c r="AE1165" s="48"/>
      <c r="AF1165" s="49"/>
      <c r="AG1165" s="48"/>
      <c r="AH1165" s="49"/>
      <c r="AI1165" s="48"/>
    </row>
    <row r="1166" spans="1:35" ht="15">
      <c r="A1166" s="63" t="s">
        <v>926</v>
      </c>
      <c r="B1166" s="63" t="s">
        <v>202</v>
      </c>
      <c r="C1166" s="64"/>
      <c r="D1166" s="65"/>
      <c r="E1166" s="66"/>
      <c r="F1166" s="67"/>
      <c r="G1166" s="64"/>
      <c r="H1166" s="68"/>
      <c r="I1166" s="69"/>
      <c r="J1166" s="69"/>
      <c r="K1166" s="34"/>
      <c r="L1166" s="75">
        <v>1166</v>
      </c>
      <c r="M1166" s="75"/>
      <c r="N1166" s="71"/>
      <c r="O1166" s="77" t="s">
        <v>214</v>
      </c>
      <c r="P1166" s="79">
        <v>43641.61351851852</v>
      </c>
      <c r="Q1166" s="77" t="s">
        <v>1063</v>
      </c>
      <c r="R1166" s="77"/>
      <c r="S1166" s="77"/>
      <c r="T1166" s="77"/>
      <c r="U1166" s="79">
        <v>43641.61351851852</v>
      </c>
      <c r="V1166" s="80" t="s">
        <v>2890</v>
      </c>
      <c r="W1166" s="77"/>
      <c r="X1166" s="77"/>
      <c r="Y1166" s="83" t="s">
        <v>4030</v>
      </c>
      <c r="Z1166" s="122"/>
      <c r="AA1166" s="48"/>
      <c r="AB1166" s="49"/>
      <c r="AC1166" s="48"/>
      <c r="AD1166" s="49"/>
      <c r="AE1166" s="48"/>
      <c r="AF1166" s="49"/>
      <c r="AG1166" s="48"/>
      <c r="AH1166" s="49"/>
      <c r="AI1166" s="48"/>
    </row>
    <row r="1167" spans="1:35" ht="15">
      <c r="A1167" s="63" t="s">
        <v>926</v>
      </c>
      <c r="B1167" s="63" t="s">
        <v>202</v>
      </c>
      <c r="C1167" s="64"/>
      <c r="D1167" s="65"/>
      <c r="E1167" s="66"/>
      <c r="F1167" s="67"/>
      <c r="G1167" s="64"/>
      <c r="H1167" s="68"/>
      <c r="I1167" s="69"/>
      <c r="J1167" s="69"/>
      <c r="K1167" s="34"/>
      <c r="L1167" s="75">
        <v>1167</v>
      </c>
      <c r="M1167" s="75"/>
      <c r="N1167" s="71"/>
      <c r="O1167" s="77" t="s">
        <v>214</v>
      </c>
      <c r="P1167" s="79">
        <v>43642.459016203706</v>
      </c>
      <c r="Q1167" s="77" t="s">
        <v>1648</v>
      </c>
      <c r="R1167" s="77"/>
      <c r="S1167" s="77"/>
      <c r="T1167" s="77"/>
      <c r="U1167" s="79">
        <v>43642.459016203706</v>
      </c>
      <c r="V1167" s="80" t="s">
        <v>2891</v>
      </c>
      <c r="W1167" s="77"/>
      <c r="X1167" s="77"/>
      <c r="Y1167" s="83" t="s">
        <v>4031</v>
      </c>
      <c r="Z1167" s="122"/>
      <c r="AA1167" s="48"/>
      <c r="AB1167" s="49"/>
      <c r="AC1167" s="48"/>
      <c r="AD1167" s="49"/>
      <c r="AE1167" s="48"/>
      <c r="AF1167" s="49"/>
      <c r="AG1167" s="48"/>
      <c r="AH1167" s="49"/>
      <c r="AI1167" s="48"/>
    </row>
    <row r="1168" spans="1:35" ht="15">
      <c r="A1168" s="63" t="s">
        <v>926</v>
      </c>
      <c r="B1168" s="63" t="s">
        <v>202</v>
      </c>
      <c r="C1168" s="64"/>
      <c r="D1168" s="65"/>
      <c r="E1168" s="66"/>
      <c r="F1168" s="67"/>
      <c r="G1168" s="64"/>
      <c r="H1168" s="68"/>
      <c r="I1168" s="69"/>
      <c r="J1168" s="69"/>
      <c r="K1168" s="34"/>
      <c r="L1168" s="75">
        <v>1168</v>
      </c>
      <c r="M1168" s="75"/>
      <c r="N1168" s="71"/>
      <c r="O1168" s="77" t="s">
        <v>214</v>
      </c>
      <c r="P1168" s="79">
        <v>43642.540868055556</v>
      </c>
      <c r="Q1168" s="77" t="s">
        <v>1649</v>
      </c>
      <c r="R1168" s="77"/>
      <c r="S1168" s="77"/>
      <c r="T1168" s="77"/>
      <c r="U1168" s="79">
        <v>43642.540868055556</v>
      </c>
      <c r="V1168" s="80" t="s">
        <v>2892</v>
      </c>
      <c r="W1168" s="77"/>
      <c r="X1168" s="77"/>
      <c r="Y1168" s="83" t="s">
        <v>4032</v>
      </c>
      <c r="Z1168" s="122"/>
      <c r="AA1168" s="48"/>
      <c r="AB1168" s="49"/>
      <c r="AC1168" s="48"/>
      <c r="AD1168" s="49"/>
      <c r="AE1168" s="48"/>
      <c r="AF1168" s="49"/>
      <c r="AG1168" s="48"/>
      <c r="AH1168" s="49"/>
      <c r="AI1168" s="48"/>
    </row>
    <row r="1169" spans="1:35" ht="15">
      <c r="A1169" s="63" t="s">
        <v>927</v>
      </c>
      <c r="B1169" s="63" t="s">
        <v>202</v>
      </c>
      <c r="C1169" s="64"/>
      <c r="D1169" s="65"/>
      <c r="E1169" s="66"/>
      <c r="F1169" s="67"/>
      <c r="G1169" s="64"/>
      <c r="H1169" s="68"/>
      <c r="I1169" s="69"/>
      <c r="J1169" s="69"/>
      <c r="K1169" s="34"/>
      <c r="L1169" s="75">
        <v>1169</v>
      </c>
      <c r="M1169" s="75"/>
      <c r="N1169" s="71"/>
      <c r="O1169" s="77" t="s">
        <v>214</v>
      </c>
      <c r="P1169" s="79">
        <v>43635.95275462963</v>
      </c>
      <c r="Q1169" s="77" t="s">
        <v>1650</v>
      </c>
      <c r="R1169" s="77"/>
      <c r="S1169" s="77"/>
      <c r="T1169" s="77"/>
      <c r="U1169" s="79">
        <v>43635.95275462963</v>
      </c>
      <c r="V1169" s="80" t="s">
        <v>2893</v>
      </c>
      <c r="W1169" s="77"/>
      <c r="X1169" s="77"/>
      <c r="Y1169" s="83" t="s">
        <v>4033</v>
      </c>
      <c r="Z1169" s="122"/>
      <c r="AA1169" s="48"/>
      <c r="AB1169" s="49"/>
      <c r="AC1169" s="48"/>
      <c r="AD1169" s="49"/>
      <c r="AE1169" s="48"/>
      <c r="AF1169" s="49"/>
      <c r="AG1169" s="48"/>
      <c r="AH1169" s="49"/>
      <c r="AI1169" s="48"/>
    </row>
    <row r="1170" spans="1:35" ht="15">
      <c r="A1170" s="63" t="s">
        <v>927</v>
      </c>
      <c r="B1170" s="63" t="s">
        <v>202</v>
      </c>
      <c r="C1170" s="64"/>
      <c r="D1170" s="65"/>
      <c r="E1170" s="66"/>
      <c r="F1170" s="67"/>
      <c r="G1170" s="64"/>
      <c r="H1170" s="68"/>
      <c r="I1170" s="69"/>
      <c r="J1170" s="69"/>
      <c r="K1170" s="34"/>
      <c r="L1170" s="75">
        <v>1170</v>
      </c>
      <c r="M1170" s="75"/>
      <c r="N1170" s="71"/>
      <c r="O1170" s="77" t="s">
        <v>214</v>
      </c>
      <c r="P1170" s="79">
        <v>43636.42056712963</v>
      </c>
      <c r="Q1170" s="77" t="s">
        <v>1651</v>
      </c>
      <c r="R1170" s="77"/>
      <c r="S1170" s="77"/>
      <c r="T1170" s="77"/>
      <c r="U1170" s="79">
        <v>43636.42056712963</v>
      </c>
      <c r="V1170" s="80" t="s">
        <v>2894</v>
      </c>
      <c r="W1170" s="77"/>
      <c r="X1170" s="77"/>
      <c r="Y1170" s="83" t="s">
        <v>4034</v>
      </c>
      <c r="Z1170" s="122"/>
      <c r="AA1170" s="48"/>
      <c r="AB1170" s="49"/>
      <c r="AC1170" s="48"/>
      <c r="AD1170" s="49"/>
      <c r="AE1170" s="48"/>
      <c r="AF1170" s="49"/>
      <c r="AG1170" s="48"/>
      <c r="AH1170" s="49"/>
      <c r="AI1170" s="48"/>
    </row>
    <row r="1171" spans="1:35" ht="15">
      <c r="A1171" s="63" t="s">
        <v>927</v>
      </c>
      <c r="B1171" s="63" t="s">
        <v>202</v>
      </c>
      <c r="C1171" s="64"/>
      <c r="D1171" s="65"/>
      <c r="E1171" s="66"/>
      <c r="F1171" s="67"/>
      <c r="G1171" s="64"/>
      <c r="H1171" s="68"/>
      <c r="I1171" s="69"/>
      <c r="J1171" s="69"/>
      <c r="K1171" s="34"/>
      <c r="L1171" s="75">
        <v>1171</v>
      </c>
      <c r="M1171" s="75"/>
      <c r="N1171" s="71"/>
      <c r="O1171" s="77" t="s">
        <v>214</v>
      </c>
      <c r="P1171" s="79">
        <v>43638.4578125</v>
      </c>
      <c r="Q1171" s="77" t="s">
        <v>1652</v>
      </c>
      <c r="R1171" s="77"/>
      <c r="S1171" s="77"/>
      <c r="T1171" s="77"/>
      <c r="U1171" s="79">
        <v>43638.4578125</v>
      </c>
      <c r="V1171" s="80" t="s">
        <v>2895</v>
      </c>
      <c r="W1171" s="77"/>
      <c r="X1171" s="77"/>
      <c r="Y1171" s="83" t="s">
        <v>4035</v>
      </c>
      <c r="Z1171" s="122"/>
      <c r="AA1171" s="48"/>
      <c r="AB1171" s="49"/>
      <c r="AC1171" s="48"/>
      <c r="AD1171" s="49"/>
      <c r="AE1171" s="48"/>
      <c r="AF1171" s="49"/>
      <c r="AG1171" s="48"/>
      <c r="AH1171" s="49"/>
      <c r="AI1171" s="48"/>
    </row>
    <row r="1172" spans="1:35" ht="15">
      <c r="A1172" s="63" t="s">
        <v>927</v>
      </c>
      <c r="B1172" s="63" t="s">
        <v>202</v>
      </c>
      <c r="C1172" s="64"/>
      <c r="D1172" s="65"/>
      <c r="E1172" s="66"/>
      <c r="F1172" s="67"/>
      <c r="G1172" s="64"/>
      <c r="H1172" s="68"/>
      <c r="I1172" s="69"/>
      <c r="J1172" s="69"/>
      <c r="K1172" s="34"/>
      <c r="L1172" s="75">
        <v>1172</v>
      </c>
      <c r="M1172" s="75"/>
      <c r="N1172" s="71"/>
      <c r="O1172" s="77" t="s">
        <v>214</v>
      </c>
      <c r="P1172" s="79">
        <v>43638.47928240741</v>
      </c>
      <c r="Q1172" s="77" t="s">
        <v>1651</v>
      </c>
      <c r="R1172" s="77"/>
      <c r="S1172" s="77"/>
      <c r="T1172" s="77"/>
      <c r="U1172" s="79">
        <v>43638.47928240741</v>
      </c>
      <c r="V1172" s="80" t="s">
        <v>2896</v>
      </c>
      <c r="W1172" s="77"/>
      <c r="X1172" s="77"/>
      <c r="Y1172" s="83" t="s">
        <v>4036</v>
      </c>
      <c r="Z1172" s="122"/>
      <c r="AA1172" s="48"/>
      <c r="AB1172" s="49"/>
      <c r="AC1172" s="48"/>
      <c r="AD1172" s="49"/>
      <c r="AE1172" s="48"/>
      <c r="AF1172" s="49"/>
      <c r="AG1172" s="48"/>
      <c r="AH1172" s="49"/>
      <c r="AI1172" s="48"/>
    </row>
    <row r="1173" spans="1:35" ht="15">
      <c r="A1173" s="63" t="s">
        <v>927</v>
      </c>
      <c r="B1173" s="63" t="s">
        <v>202</v>
      </c>
      <c r="C1173" s="64"/>
      <c r="D1173" s="65"/>
      <c r="E1173" s="66"/>
      <c r="F1173" s="67"/>
      <c r="G1173" s="64"/>
      <c r="H1173" s="68"/>
      <c r="I1173" s="69"/>
      <c r="J1173" s="69"/>
      <c r="K1173" s="34"/>
      <c r="L1173" s="75">
        <v>1173</v>
      </c>
      <c r="M1173" s="75"/>
      <c r="N1173" s="71"/>
      <c r="O1173" s="77" t="s">
        <v>214</v>
      </c>
      <c r="P1173" s="79">
        <v>43639.351631944446</v>
      </c>
      <c r="Q1173" s="77" t="s">
        <v>1651</v>
      </c>
      <c r="R1173" s="77"/>
      <c r="S1173" s="77"/>
      <c r="T1173" s="77"/>
      <c r="U1173" s="79">
        <v>43639.351631944446</v>
      </c>
      <c r="V1173" s="80" t="s">
        <v>2897</v>
      </c>
      <c r="W1173" s="77"/>
      <c r="X1173" s="77"/>
      <c r="Y1173" s="83" t="s">
        <v>4037</v>
      </c>
      <c r="Z1173" s="122"/>
      <c r="AA1173" s="48"/>
      <c r="AB1173" s="49"/>
      <c r="AC1173" s="48"/>
      <c r="AD1173" s="49"/>
      <c r="AE1173" s="48"/>
      <c r="AF1173" s="49"/>
      <c r="AG1173" s="48"/>
      <c r="AH1173" s="49"/>
      <c r="AI1173" s="48"/>
    </row>
    <row r="1174" spans="1:35" ht="15">
      <c r="A1174" s="63" t="s">
        <v>927</v>
      </c>
      <c r="B1174" s="63" t="s">
        <v>202</v>
      </c>
      <c r="C1174" s="64"/>
      <c r="D1174" s="65"/>
      <c r="E1174" s="66"/>
      <c r="F1174" s="67"/>
      <c r="G1174" s="64"/>
      <c r="H1174" s="68"/>
      <c r="I1174" s="69"/>
      <c r="J1174" s="69"/>
      <c r="K1174" s="34"/>
      <c r="L1174" s="75">
        <v>1174</v>
      </c>
      <c r="M1174" s="75"/>
      <c r="N1174" s="71"/>
      <c r="O1174" s="77" t="s">
        <v>214</v>
      </c>
      <c r="P1174" s="79">
        <v>43639.351643518516</v>
      </c>
      <c r="Q1174" s="77" t="s">
        <v>1653</v>
      </c>
      <c r="R1174" s="77"/>
      <c r="S1174" s="77"/>
      <c r="T1174" s="77"/>
      <c r="U1174" s="79">
        <v>43639.351643518516</v>
      </c>
      <c r="V1174" s="80" t="s">
        <v>2898</v>
      </c>
      <c r="W1174" s="77"/>
      <c r="X1174" s="77"/>
      <c r="Y1174" s="83" t="s">
        <v>4038</v>
      </c>
      <c r="Z1174" s="122"/>
      <c r="AA1174" s="48"/>
      <c r="AB1174" s="49"/>
      <c r="AC1174" s="48"/>
      <c r="AD1174" s="49"/>
      <c r="AE1174" s="48"/>
      <c r="AF1174" s="49"/>
      <c r="AG1174" s="48"/>
      <c r="AH1174" s="49"/>
      <c r="AI1174" s="48"/>
    </row>
    <row r="1175" spans="1:35" ht="15">
      <c r="A1175" s="63" t="s">
        <v>927</v>
      </c>
      <c r="B1175" s="63" t="s">
        <v>202</v>
      </c>
      <c r="C1175" s="64"/>
      <c r="D1175" s="65"/>
      <c r="E1175" s="66"/>
      <c r="F1175" s="67"/>
      <c r="G1175" s="64"/>
      <c r="H1175" s="68"/>
      <c r="I1175" s="69"/>
      <c r="J1175" s="69"/>
      <c r="K1175" s="34"/>
      <c r="L1175" s="75">
        <v>1175</v>
      </c>
      <c r="M1175" s="75"/>
      <c r="N1175" s="71"/>
      <c r="O1175" s="77" t="s">
        <v>214</v>
      </c>
      <c r="P1175" s="79">
        <v>43640.90645833333</v>
      </c>
      <c r="Q1175" s="77" t="s">
        <v>1297</v>
      </c>
      <c r="R1175" s="77"/>
      <c r="S1175" s="77"/>
      <c r="T1175" s="77"/>
      <c r="U1175" s="79">
        <v>43640.90645833333</v>
      </c>
      <c r="V1175" s="80" t="s">
        <v>2899</v>
      </c>
      <c r="W1175" s="77"/>
      <c r="X1175" s="77"/>
      <c r="Y1175" s="83" t="s">
        <v>4039</v>
      </c>
      <c r="Z1175" s="122"/>
      <c r="AA1175" s="48"/>
      <c r="AB1175" s="49"/>
      <c r="AC1175" s="48"/>
      <c r="AD1175" s="49"/>
      <c r="AE1175" s="48"/>
      <c r="AF1175" s="49"/>
      <c r="AG1175" s="48"/>
      <c r="AH1175" s="49"/>
      <c r="AI1175" s="48"/>
    </row>
    <row r="1176" spans="1:35" ht="15">
      <c r="A1176" s="63" t="s">
        <v>927</v>
      </c>
      <c r="B1176" s="63" t="s">
        <v>202</v>
      </c>
      <c r="C1176" s="64"/>
      <c r="D1176" s="65"/>
      <c r="E1176" s="66"/>
      <c r="F1176" s="67"/>
      <c r="G1176" s="64"/>
      <c r="H1176" s="68"/>
      <c r="I1176" s="69"/>
      <c r="J1176" s="69"/>
      <c r="K1176" s="34"/>
      <c r="L1176" s="75">
        <v>1176</v>
      </c>
      <c r="M1176" s="75"/>
      <c r="N1176" s="71"/>
      <c r="O1176" s="77" t="s">
        <v>214</v>
      </c>
      <c r="P1176" s="79">
        <v>43641.46506944444</v>
      </c>
      <c r="Q1176" s="77" t="s">
        <v>1651</v>
      </c>
      <c r="R1176" s="77"/>
      <c r="S1176" s="77"/>
      <c r="T1176" s="77"/>
      <c r="U1176" s="79">
        <v>43641.46506944444</v>
      </c>
      <c r="V1176" s="80" t="s">
        <v>2900</v>
      </c>
      <c r="W1176" s="77"/>
      <c r="X1176" s="77"/>
      <c r="Y1176" s="83" t="s">
        <v>4040</v>
      </c>
      <c r="Z1176" s="122"/>
      <c r="AA1176" s="48"/>
      <c r="AB1176" s="49"/>
      <c r="AC1176" s="48"/>
      <c r="AD1176" s="49"/>
      <c r="AE1176" s="48"/>
      <c r="AF1176" s="49"/>
      <c r="AG1176" s="48"/>
      <c r="AH1176" s="49"/>
      <c r="AI1176" s="48"/>
    </row>
    <row r="1177" spans="1:35" ht="15">
      <c r="A1177" s="63" t="s">
        <v>927</v>
      </c>
      <c r="B1177" s="63" t="s">
        <v>202</v>
      </c>
      <c r="C1177" s="64"/>
      <c r="D1177" s="65"/>
      <c r="E1177" s="66"/>
      <c r="F1177" s="67"/>
      <c r="G1177" s="64"/>
      <c r="H1177" s="68"/>
      <c r="I1177" s="69"/>
      <c r="J1177" s="69"/>
      <c r="K1177" s="34"/>
      <c r="L1177" s="75">
        <v>1177</v>
      </c>
      <c r="M1177" s="75"/>
      <c r="N1177" s="71"/>
      <c r="O1177" s="77" t="s">
        <v>214</v>
      </c>
      <c r="P1177" s="79">
        <v>43642.54167824074</v>
      </c>
      <c r="Q1177" s="77" t="s">
        <v>1654</v>
      </c>
      <c r="R1177" s="77"/>
      <c r="S1177" s="77"/>
      <c r="T1177" s="77"/>
      <c r="U1177" s="79">
        <v>43642.54167824074</v>
      </c>
      <c r="V1177" s="80" t="s">
        <v>2901</v>
      </c>
      <c r="W1177" s="77"/>
      <c r="X1177" s="77"/>
      <c r="Y1177" s="83" t="s">
        <v>4041</v>
      </c>
      <c r="Z1177" s="122"/>
      <c r="AA1177" s="48"/>
      <c r="AB1177" s="49"/>
      <c r="AC1177" s="48"/>
      <c r="AD1177" s="49"/>
      <c r="AE1177" s="48"/>
      <c r="AF1177" s="49"/>
      <c r="AG1177" s="48"/>
      <c r="AH1177" s="49"/>
      <c r="AI1177" s="48"/>
    </row>
    <row r="1178" spans="1:35" ht="15">
      <c r="A1178" s="63" t="s">
        <v>928</v>
      </c>
      <c r="B1178" s="63" t="s">
        <v>202</v>
      </c>
      <c r="C1178" s="64"/>
      <c r="D1178" s="65"/>
      <c r="E1178" s="66"/>
      <c r="F1178" s="67"/>
      <c r="G1178" s="64"/>
      <c r="H1178" s="68"/>
      <c r="I1178" s="69"/>
      <c r="J1178" s="69"/>
      <c r="K1178" s="34"/>
      <c r="L1178" s="75">
        <v>1178</v>
      </c>
      <c r="M1178" s="75"/>
      <c r="N1178" s="71"/>
      <c r="O1178" s="77" t="s">
        <v>214</v>
      </c>
      <c r="P1178" s="79">
        <v>43633.494722222225</v>
      </c>
      <c r="Q1178" s="77" t="s">
        <v>996</v>
      </c>
      <c r="R1178" s="77"/>
      <c r="S1178" s="77"/>
      <c r="T1178" s="77"/>
      <c r="U1178" s="79">
        <v>43633.494722222225</v>
      </c>
      <c r="V1178" s="80" t="s">
        <v>2902</v>
      </c>
      <c r="W1178" s="77"/>
      <c r="X1178" s="77"/>
      <c r="Y1178" s="83" t="s">
        <v>4042</v>
      </c>
      <c r="Z1178" s="122"/>
      <c r="AA1178" s="48"/>
      <c r="AB1178" s="49"/>
      <c r="AC1178" s="48"/>
      <c r="AD1178" s="49"/>
      <c r="AE1178" s="48"/>
      <c r="AF1178" s="49"/>
      <c r="AG1178" s="48"/>
      <c r="AH1178" s="49"/>
      <c r="AI1178" s="48"/>
    </row>
    <row r="1179" spans="1:35" ht="15">
      <c r="A1179" s="63" t="s">
        <v>928</v>
      </c>
      <c r="B1179" s="63" t="s">
        <v>202</v>
      </c>
      <c r="C1179" s="64"/>
      <c r="D1179" s="65"/>
      <c r="E1179" s="66"/>
      <c r="F1179" s="67"/>
      <c r="G1179" s="64"/>
      <c r="H1179" s="68"/>
      <c r="I1179" s="69"/>
      <c r="J1179" s="69"/>
      <c r="K1179" s="34"/>
      <c r="L1179" s="75">
        <v>1179</v>
      </c>
      <c r="M1179" s="75"/>
      <c r="N1179" s="71"/>
      <c r="O1179" s="77" t="s">
        <v>214</v>
      </c>
      <c r="P1179" s="79">
        <v>43633.505636574075</v>
      </c>
      <c r="Q1179" s="77" t="s">
        <v>1017</v>
      </c>
      <c r="R1179" s="77"/>
      <c r="S1179" s="77"/>
      <c r="T1179" s="77"/>
      <c r="U1179" s="79">
        <v>43633.505636574075</v>
      </c>
      <c r="V1179" s="80" t="s">
        <v>2903</v>
      </c>
      <c r="W1179" s="77"/>
      <c r="X1179" s="77"/>
      <c r="Y1179" s="83" t="s">
        <v>4043</v>
      </c>
      <c r="Z1179" s="122"/>
      <c r="AA1179" s="48"/>
      <c r="AB1179" s="49"/>
      <c r="AC1179" s="48"/>
      <c r="AD1179" s="49"/>
      <c r="AE1179" s="48"/>
      <c r="AF1179" s="49"/>
      <c r="AG1179" s="48"/>
      <c r="AH1179" s="49"/>
      <c r="AI1179" s="48"/>
    </row>
    <row r="1180" spans="1:35" ht="15">
      <c r="A1180" s="63" t="s">
        <v>928</v>
      </c>
      <c r="B1180" s="63" t="s">
        <v>202</v>
      </c>
      <c r="C1180" s="64"/>
      <c r="D1180" s="65"/>
      <c r="E1180" s="66"/>
      <c r="F1180" s="67"/>
      <c r="G1180" s="64"/>
      <c r="H1180" s="68"/>
      <c r="I1180" s="69"/>
      <c r="J1180" s="69"/>
      <c r="K1180" s="34"/>
      <c r="L1180" s="75">
        <v>1180</v>
      </c>
      <c r="M1180" s="75"/>
      <c r="N1180" s="71"/>
      <c r="O1180" s="77" t="s">
        <v>214</v>
      </c>
      <c r="P1180" s="79">
        <v>43634.49215277778</v>
      </c>
      <c r="Q1180" s="77" t="s">
        <v>996</v>
      </c>
      <c r="R1180" s="77"/>
      <c r="S1180" s="77"/>
      <c r="T1180" s="77"/>
      <c r="U1180" s="79">
        <v>43634.49215277778</v>
      </c>
      <c r="V1180" s="80" t="s">
        <v>2904</v>
      </c>
      <c r="W1180" s="77"/>
      <c r="X1180" s="77"/>
      <c r="Y1180" s="83" t="s">
        <v>4044</v>
      </c>
      <c r="Z1180" s="122"/>
      <c r="AA1180" s="48"/>
      <c r="AB1180" s="49"/>
      <c r="AC1180" s="48"/>
      <c r="AD1180" s="49"/>
      <c r="AE1180" s="48"/>
      <c r="AF1180" s="49"/>
      <c r="AG1180" s="48"/>
      <c r="AH1180" s="49"/>
      <c r="AI1180" s="48"/>
    </row>
    <row r="1181" spans="1:35" ht="15">
      <c r="A1181" s="63" t="s">
        <v>928</v>
      </c>
      <c r="B1181" s="63" t="s">
        <v>202</v>
      </c>
      <c r="C1181" s="64"/>
      <c r="D1181" s="65"/>
      <c r="E1181" s="66"/>
      <c r="F1181" s="67"/>
      <c r="G1181" s="64"/>
      <c r="H1181" s="68"/>
      <c r="I1181" s="69"/>
      <c r="J1181" s="69"/>
      <c r="K1181" s="34"/>
      <c r="L1181" s="75">
        <v>1181</v>
      </c>
      <c r="M1181" s="75"/>
      <c r="N1181" s="71"/>
      <c r="O1181" s="77" t="s">
        <v>214</v>
      </c>
      <c r="P1181" s="79">
        <v>43635.503900462965</v>
      </c>
      <c r="Q1181" s="77" t="s">
        <v>996</v>
      </c>
      <c r="R1181" s="77"/>
      <c r="S1181" s="77"/>
      <c r="T1181" s="77"/>
      <c r="U1181" s="79">
        <v>43635.503900462965</v>
      </c>
      <c r="V1181" s="80" t="s">
        <v>2905</v>
      </c>
      <c r="W1181" s="77"/>
      <c r="X1181" s="77"/>
      <c r="Y1181" s="83" t="s">
        <v>4045</v>
      </c>
      <c r="Z1181" s="122"/>
      <c r="AA1181" s="48"/>
      <c r="AB1181" s="49"/>
      <c r="AC1181" s="48"/>
      <c r="AD1181" s="49"/>
      <c r="AE1181" s="48"/>
      <c r="AF1181" s="49"/>
      <c r="AG1181" s="48"/>
      <c r="AH1181" s="49"/>
      <c r="AI1181" s="48"/>
    </row>
    <row r="1182" spans="1:35" ht="15">
      <c r="A1182" s="63" t="s">
        <v>928</v>
      </c>
      <c r="B1182" s="63" t="s">
        <v>202</v>
      </c>
      <c r="C1182" s="64"/>
      <c r="D1182" s="65"/>
      <c r="E1182" s="66"/>
      <c r="F1182" s="67"/>
      <c r="G1182" s="64"/>
      <c r="H1182" s="68"/>
      <c r="I1182" s="69"/>
      <c r="J1182" s="69"/>
      <c r="K1182" s="34"/>
      <c r="L1182" s="75">
        <v>1182</v>
      </c>
      <c r="M1182" s="75"/>
      <c r="N1182" s="71"/>
      <c r="O1182" s="77" t="s">
        <v>214</v>
      </c>
      <c r="P1182" s="79">
        <v>43636.49385416666</v>
      </c>
      <c r="Q1182" s="77" t="s">
        <v>996</v>
      </c>
      <c r="R1182" s="77"/>
      <c r="S1182" s="77"/>
      <c r="T1182" s="77"/>
      <c r="U1182" s="79">
        <v>43636.49385416666</v>
      </c>
      <c r="V1182" s="80" t="s">
        <v>2906</v>
      </c>
      <c r="W1182" s="77"/>
      <c r="X1182" s="77"/>
      <c r="Y1182" s="83" t="s">
        <v>4046</v>
      </c>
      <c r="Z1182" s="122"/>
      <c r="AA1182" s="48"/>
      <c r="AB1182" s="49"/>
      <c r="AC1182" s="48"/>
      <c r="AD1182" s="49"/>
      <c r="AE1182" s="48"/>
      <c r="AF1182" s="49"/>
      <c r="AG1182" s="48"/>
      <c r="AH1182" s="49"/>
      <c r="AI1182" s="48"/>
    </row>
    <row r="1183" spans="1:35" ht="15">
      <c r="A1183" s="63" t="s">
        <v>928</v>
      </c>
      <c r="B1183" s="63" t="s">
        <v>202</v>
      </c>
      <c r="C1183" s="64"/>
      <c r="D1183" s="65"/>
      <c r="E1183" s="66"/>
      <c r="F1183" s="67"/>
      <c r="G1183" s="64"/>
      <c r="H1183" s="68"/>
      <c r="I1183" s="69"/>
      <c r="J1183" s="69"/>
      <c r="K1183" s="34"/>
      <c r="L1183" s="75">
        <v>1183</v>
      </c>
      <c r="M1183" s="75"/>
      <c r="N1183" s="71"/>
      <c r="O1183" s="77" t="s">
        <v>214</v>
      </c>
      <c r="P1183" s="79">
        <v>43637.52292824074</v>
      </c>
      <c r="Q1183" s="77" t="s">
        <v>996</v>
      </c>
      <c r="R1183" s="77"/>
      <c r="S1183" s="77"/>
      <c r="T1183" s="77"/>
      <c r="U1183" s="79">
        <v>43637.52292824074</v>
      </c>
      <c r="V1183" s="80" t="s">
        <v>2907</v>
      </c>
      <c r="W1183" s="77"/>
      <c r="X1183" s="77"/>
      <c r="Y1183" s="83" t="s">
        <v>4047</v>
      </c>
      <c r="Z1183" s="122"/>
      <c r="AA1183" s="48"/>
      <c r="AB1183" s="49"/>
      <c r="AC1183" s="48"/>
      <c r="AD1183" s="49"/>
      <c r="AE1183" s="48"/>
      <c r="AF1183" s="49"/>
      <c r="AG1183" s="48"/>
      <c r="AH1183" s="49"/>
      <c r="AI1183" s="48"/>
    </row>
    <row r="1184" spans="1:35" ht="15">
      <c r="A1184" s="63" t="s">
        <v>928</v>
      </c>
      <c r="B1184" s="63" t="s">
        <v>202</v>
      </c>
      <c r="C1184" s="64"/>
      <c r="D1184" s="65"/>
      <c r="E1184" s="66"/>
      <c r="F1184" s="67"/>
      <c r="G1184" s="64"/>
      <c r="H1184" s="68"/>
      <c r="I1184" s="69"/>
      <c r="J1184" s="69"/>
      <c r="K1184" s="34"/>
      <c r="L1184" s="75">
        <v>1184</v>
      </c>
      <c r="M1184" s="75"/>
      <c r="N1184" s="71"/>
      <c r="O1184" s="77" t="s">
        <v>214</v>
      </c>
      <c r="P1184" s="79">
        <v>43640.14465277778</v>
      </c>
      <c r="Q1184" s="77" t="s">
        <v>996</v>
      </c>
      <c r="R1184" s="77"/>
      <c r="S1184" s="77"/>
      <c r="T1184" s="77"/>
      <c r="U1184" s="79">
        <v>43640.14465277778</v>
      </c>
      <c r="V1184" s="80" t="s">
        <v>2908</v>
      </c>
      <c r="W1184" s="77"/>
      <c r="X1184" s="77"/>
      <c r="Y1184" s="83" t="s">
        <v>4048</v>
      </c>
      <c r="Z1184" s="122"/>
      <c r="AA1184" s="48"/>
      <c r="AB1184" s="49"/>
      <c r="AC1184" s="48"/>
      <c r="AD1184" s="49"/>
      <c r="AE1184" s="48"/>
      <c r="AF1184" s="49"/>
      <c r="AG1184" s="48"/>
      <c r="AH1184" s="49"/>
      <c r="AI1184" s="48"/>
    </row>
    <row r="1185" spans="1:35" ht="15">
      <c r="A1185" s="63" t="s">
        <v>928</v>
      </c>
      <c r="B1185" s="63" t="s">
        <v>202</v>
      </c>
      <c r="C1185" s="64"/>
      <c r="D1185" s="65"/>
      <c r="E1185" s="66"/>
      <c r="F1185" s="67"/>
      <c r="G1185" s="64"/>
      <c r="H1185" s="68"/>
      <c r="I1185" s="69"/>
      <c r="J1185" s="69"/>
      <c r="K1185" s="34"/>
      <c r="L1185" s="75">
        <v>1185</v>
      </c>
      <c r="M1185" s="75"/>
      <c r="N1185" s="71"/>
      <c r="O1185" s="77" t="s">
        <v>214</v>
      </c>
      <c r="P1185" s="79">
        <v>43641.504745370374</v>
      </c>
      <c r="Q1185" s="77" t="s">
        <v>996</v>
      </c>
      <c r="R1185" s="77"/>
      <c r="S1185" s="77"/>
      <c r="T1185" s="77"/>
      <c r="U1185" s="79">
        <v>43641.504745370374</v>
      </c>
      <c r="V1185" s="80" t="s">
        <v>2909</v>
      </c>
      <c r="W1185" s="77"/>
      <c r="X1185" s="77"/>
      <c r="Y1185" s="83" t="s">
        <v>4049</v>
      </c>
      <c r="Z1185" s="122"/>
      <c r="AA1185" s="48"/>
      <c r="AB1185" s="49"/>
      <c r="AC1185" s="48"/>
      <c r="AD1185" s="49"/>
      <c r="AE1185" s="48"/>
      <c r="AF1185" s="49"/>
      <c r="AG1185" s="48"/>
      <c r="AH1185" s="49"/>
      <c r="AI1185" s="48"/>
    </row>
    <row r="1186" spans="1:35" ht="15">
      <c r="A1186" s="63" t="s">
        <v>928</v>
      </c>
      <c r="B1186" s="63" t="s">
        <v>202</v>
      </c>
      <c r="C1186" s="64"/>
      <c r="D1186" s="65"/>
      <c r="E1186" s="66"/>
      <c r="F1186" s="67"/>
      <c r="G1186" s="64"/>
      <c r="H1186" s="68"/>
      <c r="I1186" s="69"/>
      <c r="J1186" s="69"/>
      <c r="K1186" s="34"/>
      <c r="L1186" s="75">
        <v>1186</v>
      </c>
      <c r="M1186" s="75"/>
      <c r="N1186" s="71"/>
      <c r="O1186" s="77" t="s">
        <v>214</v>
      </c>
      <c r="P1186" s="79">
        <v>43642.55101851852</v>
      </c>
      <c r="Q1186" s="77" t="s">
        <v>996</v>
      </c>
      <c r="R1186" s="77"/>
      <c r="S1186" s="77"/>
      <c r="T1186" s="77"/>
      <c r="U1186" s="79">
        <v>43642.55101851852</v>
      </c>
      <c r="V1186" s="80" t="s">
        <v>2910</v>
      </c>
      <c r="W1186" s="77"/>
      <c r="X1186" s="77"/>
      <c r="Y1186" s="83" t="s">
        <v>4050</v>
      </c>
      <c r="Z1186" s="122"/>
      <c r="AA1186" s="48"/>
      <c r="AB1186" s="49"/>
      <c r="AC1186" s="48"/>
      <c r="AD1186" s="49"/>
      <c r="AE1186" s="48"/>
      <c r="AF1186" s="49"/>
      <c r="AG1186" s="48"/>
      <c r="AH1186" s="49"/>
      <c r="AI1186" s="48"/>
    </row>
    <row r="1187" spans="1:35" ht="15">
      <c r="A1187" s="63" t="s">
        <v>929</v>
      </c>
      <c r="B1187" s="63" t="s">
        <v>202</v>
      </c>
      <c r="C1187" s="64"/>
      <c r="D1187" s="65"/>
      <c r="E1187" s="66"/>
      <c r="F1187" s="67"/>
      <c r="G1187" s="64"/>
      <c r="H1187" s="68"/>
      <c r="I1187" s="69"/>
      <c r="J1187" s="69"/>
      <c r="K1187" s="34"/>
      <c r="L1187" s="75">
        <v>1187</v>
      </c>
      <c r="M1187" s="75"/>
      <c r="N1187" s="71"/>
      <c r="O1187" s="77" t="s">
        <v>214</v>
      </c>
      <c r="P1187" s="79">
        <v>43632.99524305556</v>
      </c>
      <c r="Q1187" s="77" t="s">
        <v>1002</v>
      </c>
      <c r="R1187" s="77"/>
      <c r="S1187" s="77"/>
      <c r="T1187" s="77"/>
      <c r="U1187" s="79">
        <v>43632.99524305556</v>
      </c>
      <c r="V1187" s="80" t="s">
        <v>2911</v>
      </c>
      <c r="W1187" s="77"/>
      <c r="X1187" s="77"/>
      <c r="Y1187" s="83" t="s">
        <v>4051</v>
      </c>
      <c r="Z1187" s="122"/>
      <c r="AA1187" s="48"/>
      <c r="AB1187" s="49"/>
      <c r="AC1187" s="48"/>
      <c r="AD1187" s="49"/>
      <c r="AE1187" s="48"/>
      <c r="AF1187" s="49"/>
      <c r="AG1187" s="48"/>
      <c r="AH1187" s="49"/>
      <c r="AI1187" s="48"/>
    </row>
    <row r="1188" spans="1:35" ht="15">
      <c r="A1188" s="63" t="s">
        <v>929</v>
      </c>
      <c r="B1188" s="63" t="s">
        <v>202</v>
      </c>
      <c r="C1188" s="64"/>
      <c r="D1188" s="65"/>
      <c r="E1188" s="66"/>
      <c r="F1188" s="67"/>
      <c r="G1188" s="64"/>
      <c r="H1188" s="68"/>
      <c r="I1188" s="69"/>
      <c r="J1188" s="69"/>
      <c r="K1188" s="34"/>
      <c r="L1188" s="75">
        <v>1188</v>
      </c>
      <c r="M1188" s="75"/>
      <c r="N1188" s="71"/>
      <c r="O1188" s="77" t="s">
        <v>214</v>
      </c>
      <c r="P1188" s="79">
        <v>43642.552465277775</v>
      </c>
      <c r="Q1188" s="77" t="s">
        <v>1655</v>
      </c>
      <c r="R1188" s="77"/>
      <c r="S1188" s="77"/>
      <c r="T1188" s="77"/>
      <c r="U1188" s="79">
        <v>43642.552465277775</v>
      </c>
      <c r="V1188" s="80" t="s">
        <v>2912</v>
      </c>
      <c r="W1188" s="77"/>
      <c r="X1188" s="77"/>
      <c r="Y1188" s="83" t="s">
        <v>4052</v>
      </c>
      <c r="Z1188" s="122"/>
      <c r="AA1188" s="48"/>
      <c r="AB1188" s="49"/>
      <c r="AC1188" s="48"/>
      <c r="AD1188" s="49"/>
      <c r="AE1188" s="48"/>
      <c r="AF1188" s="49"/>
      <c r="AG1188" s="48"/>
      <c r="AH1188" s="49"/>
      <c r="AI1188" s="48"/>
    </row>
    <row r="1189" spans="1:35" ht="15">
      <c r="A1189" s="63" t="s">
        <v>930</v>
      </c>
      <c r="B1189" s="63" t="s">
        <v>202</v>
      </c>
      <c r="C1189" s="64"/>
      <c r="D1189" s="65"/>
      <c r="E1189" s="66"/>
      <c r="F1189" s="67"/>
      <c r="G1189" s="64"/>
      <c r="H1189" s="68"/>
      <c r="I1189" s="69"/>
      <c r="J1189" s="69"/>
      <c r="K1189" s="34"/>
      <c r="L1189" s="75">
        <v>1189</v>
      </c>
      <c r="M1189" s="75"/>
      <c r="N1189" s="71"/>
      <c r="O1189" s="77" t="s">
        <v>214</v>
      </c>
      <c r="P1189" s="79">
        <v>43633.39251157407</v>
      </c>
      <c r="Q1189" s="77" t="s">
        <v>1074</v>
      </c>
      <c r="R1189" s="77"/>
      <c r="S1189" s="77"/>
      <c r="T1189" s="77"/>
      <c r="U1189" s="79">
        <v>43633.39251157407</v>
      </c>
      <c r="V1189" s="80" t="s">
        <v>2913</v>
      </c>
      <c r="W1189" s="77"/>
      <c r="X1189" s="77"/>
      <c r="Y1189" s="83" t="s">
        <v>4053</v>
      </c>
      <c r="Z1189" s="122"/>
      <c r="AA1189" s="48"/>
      <c r="AB1189" s="49"/>
      <c r="AC1189" s="48"/>
      <c r="AD1189" s="49"/>
      <c r="AE1189" s="48"/>
      <c r="AF1189" s="49"/>
      <c r="AG1189" s="48"/>
      <c r="AH1189" s="49"/>
      <c r="AI1189" s="48"/>
    </row>
    <row r="1190" spans="1:35" ht="15">
      <c r="A1190" s="63" t="s">
        <v>930</v>
      </c>
      <c r="B1190" s="63" t="s">
        <v>202</v>
      </c>
      <c r="C1190" s="64"/>
      <c r="D1190" s="65"/>
      <c r="E1190" s="66"/>
      <c r="F1190" s="67"/>
      <c r="G1190" s="64"/>
      <c r="H1190" s="68"/>
      <c r="I1190" s="69"/>
      <c r="J1190" s="69"/>
      <c r="K1190" s="34"/>
      <c r="L1190" s="75">
        <v>1190</v>
      </c>
      <c r="M1190" s="75"/>
      <c r="N1190" s="71"/>
      <c r="O1190" s="77" t="s">
        <v>214</v>
      </c>
      <c r="P1190" s="79">
        <v>43635.6203125</v>
      </c>
      <c r="Q1190" s="77" t="s">
        <v>1656</v>
      </c>
      <c r="R1190" s="77"/>
      <c r="S1190" s="77"/>
      <c r="T1190" s="77"/>
      <c r="U1190" s="79">
        <v>43635.6203125</v>
      </c>
      <c r="V1190" s="80" t="s">
        <v>2914</v>
      </c>
      <c r="W1190" s="77"/>
      <c r="X1190" s="77"/>
      <c r="Y1190" s="83" t="s">
        <v>4054</v>
      </c>
      <c r="Z1190" s="122"/>
      <c r="AA1190" s="48"/>
      <c r="AB1190" s="49"/>
      <c r="AC1190" s="48"/>
      <c r="AD1190" s="49"/>
      <c r="AE1190" s="48"/>
      <c r="AF1190" s="49"/>
      <c r="AG1190" s="48"/>
      <c r="AH1190" s="49"/>
      <c r="AI1190" s="48"/>
    </row>
    <row r="1191" spans="1:35" ht="15">
      <c r="A1191" s="63" t="s">
        <v>930</v>
      </c>
      <c r="B1191" s="63" t="s">
        <v>202</v>
      </c>
      <c r="C1191" s="64"/>
      <c r="D1191" s="65"/>
      <c r="E1191" s="66"/>
      <c r="F1191" s="67"/>
      <c r="G1191" s="64"/>
      <c r="H1191" s="68"/>
      <c r="I1191" s="69"/>
      <c r="J1191" s="69"/>
      <c r="K1191" s="34"/>
      <c r="L1191" s="75">
        <v>1191</v>
      </c>
      <c r="M1191" s="75"/>
      <c r="N1191" s="71"/>
      <c r="O1191" s="77" t="s">
        <v>214</v>
      </c>
      <c r="P1191" s="79">
        <v>43636.370358796295</v>
      </c>
      <c r="Q1191" s="77" t="s">
        <v>1074</v>
      </c>
      <c r="R1191" s="77"/>
      <c r="S1191" s="77"/>
      <c r="T1191" s="77"/>
      <c r="U1191" s="79">
        <v>43636.370358796295</v>
      </c>
      <c r="V1191" s="80" t="s">
        <v>2915</v>
      </c>
      <c r="W1191" s="77"/>
      <c r="X1191" s="77"/>
      <c r="Y1191" s="83" t="s">
        <v>4055</v>
      </c>
      <c r="Z1191" s="122"/>
      <c r="AA1191" s="48"/>
      <c r="AB1191" s="49"/>
      <c r="AC1191" s="48"/>
      <c r="AD1191" s="49"/>
      <c r="AE1191" s="48"/>
      <c r="AF1191" s="49"/>
      <c r="AG1191" s="48"/>
      <c r="AH1191" s="49"/>
      <c r="AI1191" s="48"/>
    </row>
    <row r="1192" spans="1:35" ht="15">
      <c r="A1192" s="63" t="s">
        <v>930</v>
      </c>
      <c r="B1192" s="63" t="s">
        <v>202</v>
      </c>
      <c r="C1192" s="64"/>
      <c r="D1192" s="65"/>
      <c r="E1192" s="66"/>
      <c r="F1192" s="67"/>
      <c r="G1192" s="64"/>
      <c r="H1192" s="68"/>
      <c r="I1192" s="69"/>
      <c r="J1192" s="69"/>
      <c r="K1192" s="34"/>
      <c r="L1192" s="75">
        <v>1192</v>
      </c>
      <c r="M1192" s="75"/>
      <c r="N1192" s="71"/>
      <c r="O1192" s="77" t="s">
        <v>214</v>
      </c>
      <c r="P1192" s="79">
        <v>43638.37388888889</v>
      </c>
      <c r="Q1192" s="77" t="s">
        <v>1074</v>
      </c>
      <c r="R1192" s="77"/>
      <c r="S1192" s="77"/>
      <c r="T1192" s="77"/>
      <c r="U1192" s="79">
        <v>43638.37388888889</v>
      </c>
      <c r="V1192" s="80" t="s">
        <v>2916</v>
      </c>
      <c r="W1192" s="77"/>
      <c r="X1192" s="77"/>
      <c r="Y1192" s="83" t="s">
        <v>4056</v>
      </c>
      <c r="Z1192" s="122"/>
      <c r="AA1192" s="48"/>
      <c r="AB1192" s="49"/>
      <c r="AC1192" s="48"/>
      <c r="AD1192" s="49"/>
      <c r="AE1192" s="48"/>
      <c r="AF1192" s="49"/>
      <c r="AG1192" s="48"/>
      <c r="AH1192" s="49"/>
      <c r="AI1192" s="48"/>
    </row>
    <row r="1193" spans="1:35" ht="15">
      <c r="A1193" s="63" t="s">
        <v>930</v>
      </c>
      <c r="B1193" s="63" t="s">
        <v>202</v>
      </c>
      <c r="C1193" s="64"/>
      <c r="D1193" s="65"/>
      <c r="E1193" s="66"/>
      <c r="F1193" s="67"/>
      <c r="G1193" s="64"/>
      <c r="H1193" s="68"/>
      <c r="I1193" s="69"/>
      <c r="J1193" s="69"/>
      <c r="K1193" s="34"/>
      <c r="L1193" s="75">
        <v>1193</v>
      </c>
      <c r="M1193" s="75"/>
      <c r="N1193" s="71"/>
      <c r="O1193" s="77" t="s">
        <v>214</v>
      </c>
      <c r="P1193" s="79">
        <v>43639.64025462963</v>
      </c>
      <c r="Q1193" s="77" t="s">
        <v>1657</v>
      </c>
      <c r="R1193" s="77"/>
      <c r="S1193" s="77"/>
      <c r="T1193" s="77"/>
      <c r="U1193" s="79">
        <v>43639.64025462963</v>
      </c>
      <c r="V1193" s="80" t="s">
        <v>2917</v>
      </c>
      <c r="W1193" s="77"/>
      <c r="X1193" s="77"/>
      <c r="Y1193" s="83" t="s">
        <v>4057</v>
      </c>
      <c r="Z1193" s="122"/>
      <c r="AA1193" s="48"/>
      <c r="AB1193" s="49"/>
      <c r="AC1193" s="48"/>
      <c r="AD1193" s="49"/>
      <c r="AE1193" s="48"/>
      <c r="AF1193" s="49"/>
      <c r="AG1193" s="48"/>
      <c r="AH1193" s="49"/>
      <c r="AI1193" s="48"/>
    </row>
    <row r="1194" spans="1:35" ht="15">
      <c r="A1194" s="63" t="s">
        <v>930</v>
      </c>
      <c r="B1194" s="63" t="s">
        <v>202</v>
      </c>
      <c r="C1194" s="64"/>
      <c r="D1194" s="65"/>
      <c r="E1194" s="66"/>
      <c r="F1194" s="67"/>
      <c r="G1194" s="64"/>
      <c r="H1194" s="68"/>
      <c r="I1194" s="69"/>
      <c r="J1194" s="69"/>
      <c r="K1194" s="34"/>
      <c r="L1194" s="75">
        <v>1194</v>
      </c>
      <c r="M1194" s="75"/>
      <c r="N1194" s="71"/>
      <c r="O1194" s="77" t="s">
        <v>214</v>
      </c>
      <c r="P1194" s="79">
        <v>43641.37380787037</v>
      </c>
      <c r="Q1194" s="77" t="s">
        <v>1074</v>
      </c>
      <c r="R1194" s="77"/>
      <c r="S1194" s="77"/>
      <c r="T1194" s="77"/>
      <c r="U1194" s="79">
        <v>43641.37380787037</v>
      </c>
      <c r="V1194" s="80" t="s">
        <v>2918</v>
      </c>
      <c r="W1194" s="77"/>
      <c r="X1194" s="77"/>
      <c r="Y1194" s="83" t="s">
        <v>4058</v>
      </c>
      <c r="Z1194" s="122"/>
      <c r="AA1194" s="48"/>
      <c r="AB1194" s="49"/>
      <c r="AC1194" s="48"/>
      <c r="AD1194" s="49"/>
      <c r="AE1194" s="48"/>
      <c r="AF1194" s="49"/>
      <c r="AG1194" s="48"/>
      <c r="AH1194" s="49"/>
      <c r="AI1194" s="48"/>
    </row>
    <row r="1195" spans="1:35" ht="15">
      <c r="A1195" s="63" t="s">
        <v>930</v>
      </c>
      <c r="B1195" s="63" t="s">
        <v>202</v>
      </c>
      <c r="C1195" s="64"/>
      <c r="D1195" s="65"/>
      <c r="E1195" s="66"/>
      <c r="F1195" s="67"/>
      <c r="G1195" s="64"/>
      <c r="H1195" s="68"/>
      <c r="I1195" s="69"/>
      <c r="J1195" s="69"/>
      <c r="K1195" s="34"/>
      <c r="L1195" s="75">
        <v>1195</v>
      </c>
      <c r="M1195" s="75"/>
      <c r="N1195" s="71"/>
      <c r="O1195" s="77" t="s">
        <v>214</v>
      </c>
      <c r="P1195" s="79">
        <v>43642.36280092593</v>
      </c>
      <c r="Q1195" s="77" t="s">
        <v>1074</v>
      </c>
      <c r="R1195" s="77"/>
      <c r="S1195" s="77"/>
      <c r="T1195" s="77"/>
      <c r="U1195" s="79">
        <v>43642.36280092593</v>
      </c>
      <c r="V1195" s="80" t="s">
        <v>2919</v>
      </c>
      <c r="W1195" s="77"/>
      <c r="X1195" s="77"/>
      <c r="Y1195" s="83" t="s">
        <v>4059</v>
      </c>
      <c r="Z1195" s="122"/>
      <c r="AA1195" s="48"/>
      <c r="AB1195" s="49"/>
      <c r="AC1195" s="48"/>
      <c r="AD1195" s="49"/>
      <c r="AE1195" s="48"/>
      <c r="AF1195" s="49"/>
      <c r="AG1195" s="48"/>
      <c r="AH1195" s="49"/>
      <c r="AI1195" s="48"/>
    </row>
    <row r="1196" spans="1:35" ht="15">
      <c r="A1196" s="63" t="s">
        <v>931</v>
      </c>
      <c r="B1196" s="63" t="s">
        <v>930</v>
      </c>
      <c r="C1196" s="64"/>
      <c r="D1196" s="65"/>
      <c r="E1196" s="66"/>
      <c r="F1196" s="67"/>
      <c r="G1196" s="64"/>
      <c r="H1196" s="68"/>
      <c r="I1196" s="69"/>
      <c r="J1196" s="69"/>
      <c r="K1196" s="34"/>
      <c r="L1196" s="75">
        <v>1196</v>
      </c>
      <c r="M1196" s="75"/>
      <c r="N1196" s="71"/>
      <c r="O1196" s="77" t="s">
        <v>214</v>
      </c>
      <c r="P1196" s="79">
        <v>43642.55809027778</v>
      </c>
      <c r="Q1196" s="77" t="s">
        <v>1658</v>
      </c>
      <c r="R1196" s="77"/>
      <c r="S1196" s="77"/>
      <c r="T1196" s="77"/>
      <c r="U1196" s="79">
        <v>43642.55809027778</v>
      </c>
      <c r="V1196" s="80" t="s">
        <v>2920</v>
      </c>
      <c r="W1196" s="77"/>
      <c r="X1196" s="77"/>
      <c r="Y1196" s="83" t="s">
        <v>4060</v>
      </c>
      <c r="Z1196" s="122"/>
      <c r="AA1196" s="48"/>
      <c r="AB1196" s="49"/>
      <c r="AC1196" s="48"/>
      <c r="AD1196" s="49"/>
      <c r="AE1196" s="48"/>
      <c r="AF1196" s="49"/>
      <c r="AG1196" s="48"/>
      <c r="AH1196" s="49"/>
      <c r="AI1196" s="48"/>
    </row>
    <row r="1197" spans="1:35" ht="15">
      <c r="A1197" s="63" t="s">
        <v>931</v>
      </c>
      <c r="B1197" s="63" t="s">
        <v>202</v>
      </c>
      <c r="C1197" s="64"/>
      <c r="D1197" s="65"/>
      <c r="E1197" s="66"/>
      <c r="F1197" s="67"/>
      <c r="G1197" s="64"/>
      <c r="H1197" s="68"/>
      <c r="I1197" s="69"/>
      <c r="J1197" s="69"/>
      <c r="K1197" s="34"/>
      <c r="L1197" s="75">
        <v>1197</v>
      </c>
      <c r="M1197" s="75"/>
      <c r="N1197" s="71"/>
      <c r="O1197" s="77" t="s">
        <v>214</v>
      </c>
      <c r="P1197" s="79">
        <v>43642.55809027778</v>
      </c>
      <c r="Q1197" s="77" t="s">
        <v>1658</v>
      </c>
      <c r="R1197" s="77"/>
      <c r="S1197" s="77"/>
      <c r="T1197" s="77"/>
      <c r="U1197" s="79">
        <v>43642.55809027778</v>
      </c>
      <c r="V1197" s="80" t="s">
        <v>2920</v>
      </c>
      <c r="W1197" s="77"/>
      <c r="X1197" s="77"/>
      <c r="Y1197" s="83" t="s">
        <v>4060</v>
      </c>
      <c r="Z1197" s="122"/>
      <c r="AA1197" s="48"/>
      <c r="AB1197" s="49"/>
      <c r="AC1197" s="48"/>
      <c r="AD1197" s="49"/>
      <c r="AE1197" s="48"/>
      <c r="AF1197" s="49"/>
      <c r="AG1197" s="48"/>
      <c r="AH1197" s="49"/>
      <c r="AI1197" s="48"/>
    </row>
    <row r="1198" spans="1:35" ht="15">
      <c r="A1198" s="63" t="s">
        <v>932</v>
      </c>
      <c r="B1198" s="63" t="s">
        <v>202</v>
      </c>
      <c r="C1198" s="64"/>
      <c r="D1198" s="65"/>
      <c r="E1198" s="66"/>
      <c r="F1198" s="67"/>
      <c r="G1198" s="64"/>
      <c r="H1198" s="68"/>
      <c r="I1198" s="69"/>
      <c r="J1198" s="69"/>
      <c r="K1198" s="34"/>
      <c r="L1198" s="75">
        <v>1198</v>
      </c>
      <c r="M1198" s="75"/>
      <c r="N1198" s="71"/>
      <c r="O1198" s="77" t="s">
        <v>214</v>
      </c>
      <c r="P1198" s="79">
        <v>43633.484085648146</v>
      </c>
      <c r="Q1198" s="77" t="s">
        <v>1063</v>
      </c>
      <c r="R1198" s="77"/>
      <c r="S1198" s="77"/>
      <c r="T1198" s="77"/>
      <c r="U1198" s="79">
        <v>43633.484085648146</v>
      </c>
      <c r="V1198" s="80" t="s">
        <v>2921</v>
      </c>
      <c r="W1198" s="77"/>
      <c r="X1198" s="77"/>
      <c r="Y1198" s="83" t="s">
        <v>4061</v>
      </c>
      <c r="Z1198" s="122"/>
      <c r="AA1198" s="48"/>
      <c r="AB1198" s="49"/>
      <c r="AC1198" s="48"/>
      <c r="AD1198" s="49"/>
      <c r="AE1198" s="48"/>
      <c r="AF1198" s="49"/>
      <c r="AG1198" s="48"/>
      <c r="AH1198" s="49"/>
      <c r="AI1198" s="48"/>
    </row>
    <row r="1199" spans="1:35" ht="15">
      <c r="A1199" s="63" t="s">
        <v>932</v>
      </c>
      <c r="B1199" s="63" t="s">
        <v>202</v>
      </c>
      <c r="C1199" s="64"/>
      <c r="D1199" s="65"/>
      <c r="E1199" s="66"/>
      <c r="F1199" s="67"/>
      <c r="G1199" s="64"/>
      <c r="H1199" s="68"/>
      <c r="I1199" s="69"/>
      <c r="J1199" s="69"/>
      <c r="K1199" s="34"/>
      <c r="L1199" s="75">
        <v>1199</v>
      </c>
      <c r="M1199" s="75"/>
      <c r="N1199" s="71"/>
      <c r="O1199" s="77" t="s">
        <v>214</v>
      </c>
      <c r="P1199" s="79">
        <v>43633.48409722222</v>
      </c>
      <c r="Q1199" s="77" t="s">
        <v>1058</v>
      </c>
      <c r="R1199" s="77"/>
      <c r="S1199" s="77"/>
      <c r="T1199" s="77"/>
      <c r="U1199" s="79">
        <v>43633.48409722222</v>
      </c>
      <c r="V1199" s="80" t="s">
        <v>2922</v>
      </c>
      <c r="W1199" s="77"/>
      <c r="X1199" s="77"/>
      <c r="Y1199" s="83" t="s">
        <v>4062</v>
      </c>
      <c r="Z1199" s="122"/>
      <c r="AA1199" s="48"/>
      <c r="AB1199" s="49"/>
      <c r="AC1199" s="48"/>
      <c r="AD1199" s="49"/>
      <c r="AE1199" s="48"/>
      <c r="AF1199" s="49"/>
      <c r="AG1199" s="48"/>
      <c r="AH1199" s="49"/>
      <c r="AI1199" s="48"/>
    </row>
    <row r="1200" spans="1:35" ht="15">
      <c r="A1200" s="63" t="s">
        <v>932</v>
      </c>
      <c r="B1200" s="63" t="s">
        <v>202</v>
      </c>
      <c r="C1200" s="64"/>
      <c r="D1200" s="65"/>
      <c r="E1200" s="66"/>
      <c r="F1200" s="67"/>
      <c r="G1200" s="64"/>
      <c r="H1200" s="68"/>
      <c r="I1200" s="69"/>
      <c r="J1200" s="69"/>
      <c r="K1200" s="34"/>
      <c r="L1200" s="75">
        <v>1200</v>
      </c>
      <c r="M1200" s="75"/>
      <c r="N1200" s="71"/>
      <c r="O1200" s="77" t="s">
        <v>214</v>
      </c>
      <c r="P1200" s="79">
        <v>43634.52921296296</v>
      </c>
      <c r="Q1200" s="77" t="s">
        <v>1063</v>
      </c>
      <c r="R1200" s="77"/>
      <c r="S1200" s="77"/>
      <c r="T1200" s="77"/>
      <c r="U1200" s="79">
        <v>43634.52921296296</v>
      </c>
      <c r="V1200" s="80" t="s">
        <v>2923</v>
      </c>
      <c r="W1200" s="77"/>
      <c r="X1200" s="77"/>
      <c r="Y1200" s="83" t="s">
        <v>4063</v>
      </c>
      <c r="Z1200" s="122"/>
      <c r="AA1200" s="48"/>
      <c r="AB1200" s="49"/>
      <c r="AC1200" s="48"/>
      <c r="AD1200" s="49"/>
      <c r="AE1200" s="48"/>
      <c r="AF1200" s="49"/>
      <c r="AG1200" s="48"/>
      <c r="AH1200" s="49"/>
      <c r="AI1200" s="48"/>
    </row>
    <row r="1201" spans="1:35" ht="15">
      <c r="A1201" s="63" t="s">
        <v>932</v>
      </c>
      <c r="B1201" s="63" t="s">
        <v>202</v>
      </c>
      <c r="C1201" s="64"/>
      <c r="D1201" s="65"/>
      <c r="E1201" s="66"/>
      <c r="F1201" s="67"/>
      <c r="G1201" s="64"/>
      <c r="H1201" s="68"/>
      <c r="I1201" s="69"/>
      <c r="J1201" s="69"/>
      <c r="K1201" s="34"/>
      <c r="L1201" s="75">
        <v>1201</v>
      </c>
      <c r="M1201" s="75"/>
      <c r="N1201" s="71"/>
      <c r="O1201" s="77" t="s">
        <v>214</v>
      </c>
      <c r="P1201" s="79">
        <v>43635.523935185185</v>
      </c>
      <c r="Q1201" s="77" t="s">
        <v>1063</v>
      </c>
      <c r="R1201" s="77"/>
      <c r="S1201" s="77"/>
      <c r="T1201" s="77"/>
      <c r="U1201" s="79">
        <v>43635.523935185185</v>
      </c>
      <c r="V1201" s="80" t="s">
        <v>2924</v>
      </c>
      <c r="W1201" s="77"/>
      <c r="X1201" s="77"/>
      <c r="Y1201" s="83" t="s">
        <v>4064</v>
      </c>
      <c r="Z1201" s="122"/>
      <c r="AA1201" s="48"/>
      <c r="AB1201" s="49"/>
      <c r="AC1201" s="48"/>
      <c r="AD1201" s="49"/>
      <c r="AE1201" s="48"/>
      <c r="AF1201" s="49"/>
      <c r="AG1201" s="48"/>
      <c r="AH1201" s="49"/>
      <c r="AI1201" s="48"/>
    </row>
    <row r="1202" spans="1:35" ht="15">
      <c r="A1202" s="63" t="s">
        <v>932</v>
      </c>
      <c r="B1202" s="63" t="s">
        <v>202</v>
      </c>
      <c r="C1202" s="64"/>
      <c r="D1202" s="65"/>
      <c r="E1202" s="66"/>
      <c r="F1202" s="67"/>
      <c r="G1202" s="64"/>
      <c r="H1202" s="68"/>
      <c r="I1202" s="69"/>
      <c r="J1202" s="69"/>
      <c r="K1202" s="34"/>
      <c r="L1202" s="75">
        <v>1202</v>
      </c>
      <c r="M1202" s="75"/>
      <c r="N1202" s="71"/>
      <c r="O1202" s="77" t="s">
        <v>214</v>
      </c>
      <c r="P1202" s="79">
        <v>43636.52040509259</v>
      </c>
      <c r="Q1202" s="77" t="s">
        <v>1063</v>
      </c>
      <c r="R1202" s="77"/>
      <c r="S1202" s="77"/>
      <c r="T1202" s="77"/>
      <c r="U1202" s="79">
        <v>43636.52040509259</v>
      </c>
      <c r="V1202" s="80" t="s">
        <v>2925</v>
      </c>
      <c r="W1202" s="77"/>
      <c r="X1202" s="77"/>
      <c r="Y1202" s="83" t="s">
        <v>4065</v>
      </c>
      <c r="Z1202" s="122"/>
      <c r="AA1202" s="48"/>
      <c r="AB1202" s="49"/>
      <c r="AC1202" s="48"/>
      <c r="AD1202" s="49"/>
      <c r="AE1202" s="48"/>
      <c r="AF1202" s="49"/>
      <c r="AG1202" s="48"/>
      <c r="AH1202" s="49"/>
      <c r="AI1202" s="48"/>
    </row>
    <row r="1203" spans="1:35" ht="15">
      <c r="A1203" s="63" t="s">
        <v>932</v>
      </c>
      <c r="B1203" s="63" t="s">
        <v>202</v>
      </c>
      <c r="C1203" s="64"/>
      <c r="D1203" s="65"/>
      <c r="E1203" s="66"/>
      <c r="F1203" s="67"/>
      <c r="G1203" s="64"/>
      <c r="H1203" s="68"/>
      <c r="I1203" s="69"/>
      <c r="J1203" s="69"/>
      <c r="K1203" s="34"/>
      <c r="L1203" s="75">
        <v>1203</v>
      </c>
      <c r="M1203" s="75"/>
      <c r="N1203" s="71"/>
      <c r="O1203" s="77" t="s">
        <v>214</v>
      </c>
      <c r="P1203" s="79">
        <v>43637.45690972222</v>
      </c>
      <c r="Q1203" s="77" t="s">
        <v>1063</v>
      </c>
      <c r="R1203" s="77"/>
      <c r="S1203" s="77"/>
      <c r="T1203" s="77"/>
      <c r="U1203" s="79">
        <v>43637.45690972222</v>
      </c>
      <c r="V1203" s="80" t="s">
        <v>2926</v>
      </c>
      <c r="W1203" s="77"/>
      <c r="X1203" s="77"/>
      <c r="Y1203" s="83" t="s">
        <v>4066</v>
      </c>
      <c r="Z1203" s="122"/>
      <c r="AA1203" s="48"/>
      <c r="AB1203" s="49"/>
      <c r="AC1203" s="48"/>
      <c r="AD1203" s="49"/>
      <c r="AE1203" s="48"/>
      <c r="AF1203" s="49"/>
      <c r="AG1203" s="48"/>
      <c r="AH1203" s="49"/>
      <c r="AI1203" s="48"/>
    </row>
    <row r="1204" spans="1:35" ht="15">
      <c r="A1204" s="63" t="s">
        <v>932</v>
      </c>
      <c r="B1204" s="63" t="s">
        <v>202</v>
      </c>
      <c r="C1204" s="64"/>
      <c r="D1204" s="65"/>
      <c r="E1204" s="66"/>
      <c r="F1204" s="67"/>
      <c r="G1204" s="64"/>
      <c r="H1204" s="68"/>
      <c r="I1204" s="69"/>
      <c r="J1204" s="69"/>
      <c r="K1204" s="34"/>
      <c r="L1204" s="75">
        <v>1204</v>
      </c>
      <c r="M1204" s="75"/>
      <c r="N1204" s="71"/>
      <c r="O1204" s="77" t="s">
        <v>214</v>
      </c>
      <c r="P1204" s="79">
        <v>43638.554456018515</v>
      </c>
      <c r="Q1204" s="77" t="s">
        <v>1063</v>
      </c>
      <c r="R1204" s="77"/>
      <c r="S1204" s="77"/>
      <c r="T1204" s="77"/>
      <c r="U1204" s="79">
        <v>43638.554456018515</v>
      </c>
      <c r="V1204" s="80" t="s">
        <v>2927</v>
      </c>
      <c r="W1204" s="77"/>
      <c r="X1204" s="77"/>
      <c r="Y1204" s="83" t="s">
        <v>4067</v>
      </c>
      <c r="Z1204" s="122"/>
      <c r="AA1204" s="48"/>
      <c r="AB1204" s="49"/>
      <c r="AC1204" s="48"/>
      <c r="AD1204" s="49"/>
      <c r="AE1204" s="48"/>
      <c r="AF1204" s="49"/>
      <c r="AG1204" s="48"/>
      <c r="AH1204" s="49"/>
      <c r="AI1204" s="48"/>
    </row>
    <row r="1205" spans="1:35" ht="15">
      <c r="A1205" s="63" t="s">
        <v>932</v>
      </c>
      <c r="B1205" s="63" t="s">
        <v>202</v>
      </c>
      <c r="C1205" s="64"/>
      <c r="D1205" s="65"/>
      <c r="E1205" s="66"/>
      <c r="F1205" s="67"/>
      <c r="G1205" s="64"/>
      <c r="H1205" s="68"/>
      <c r="I1205" s="69"/>
      <c r="J1205" s="69"/>
      <c r="K1205" s="34"/>
      <c r="L1205" s="75">
        <v>1205</v>
      </c>
      <c r="M1205" s="75"/>
      <c r="N1205" s="71"/>
      <c r="O1205" s="77" t="s">
        <v>214</v>
      </c>
      <c r="P1205" s="79">
        <v>43639.62805555556</v>
      </c>
      <c r="Q1205" s="77" t="s">
        <v>1063</v>
      </c>
      <c r="R1205" s="77"/>
      <c r="S1205" s="77"/>
      <c r="T1205" s="77"/>
      <c r="U1205" s="79">
        <v>43639.62805555556</v>
      </c>
      <c r="V1205" s="80" t="s">
        <v>2928</v>
      </c>
      <c r="W1205" s="77"/>
      <c r="X1205" s="77"/>
      <c r="Y1205" s="83" t="s">
        <v>4068</v>
      </c>
      <c r="Z1205" s="122"/>
      <c r="AA1205" s="48"/>
      <c r="AB1205" s="49"/>
      <c r="AC1205" s="48"/>
      <c r="AD1205" s="49"/>
      <c r="AE1205" s="48"/>
      <c r="AF1205" s="49"/>
      <c r="AG1205" s="48"/>
      <c r="AH1205" s="49"/>
      <c r="AI1205" s="48"/>
    </row>
    <row r="1206" spans="1:35" ht="15">
      <c r="A1206" s="63" t="s">
        <v>932</v>
      </c>
      <c r="B1206" s="63" t="s">
        <v>202</v>
      </c>
      <c r="C1206" s="64"/>
      <c r="D1206" s="65"/>
      <c r="E1206" s="66"/>
      <c r="F1206" s="67"/>
      <c r="G1206" s="64"/>
      <c r="H1206" s="68"/>
      <c r="I1206" s="69"/>
      <c r="J1206" s="69"/>
      <c r="K1206" s="34"/>
      <c r="L1206" s="75">
        <v>1206</v>
      </c>
      <c r="M1206" s="75"/>
      <c r="N1206" s="71"/>
      <c r="O1206" s="77" t="s">
        <v>214</v>
      </c>
      <c r="P1206" s="79">
        <v>43640.55200231481</v>
      </c>
      <c r="Q1206" s="77" t="s">
        <v>1063</v>
      </c>
      <c r="R1206" s="77"/>
      <c r="S1206" s="77"/>
      <c r="T1206" s="77"/>
      <c r="U1206" s="79">
        <v>43640.55200231481</v>
      </c>
      <c r="V1206" s="80" t="s">
        <v>2929</v>
      </c>
      <c r="W1206" s="77"/>
      <c r="X1206" s="77"/>
      <c r="Y1206" s="83" t="s">
        <v>4069</v>
      </c>
      <c r="Z1206" s="122"/>
      <c r="AA1206" s="48"/>
      <c r="AB1206" s="49"/>
      <c r="AC1206" s="48"/>
      <c r="AD1206" s="49"/>
      <c r="AE1206" s="48"/>
      <c r="AF1206" s="49"/>
      <c r="AG1206" s="48"/>
      <c r="AH1206" s="49"/>
      <c r="AI1206" s="48"/>
    </row>
    <row r="1207" spans="1:35" ht="15">
      <c r="A1207" s="63" t="s">
        <v>932</v>
      </c>
      <c r="B1207" s="63" t="s">
        <v>202</v>
      </c>
      <c r="C1207" s="64"/>
      <c r="D1207" s="65"/>
      <c r="E1207" s="66"/>
      <c r="F1207" s="67"/>
      <c r="G1207" s="64"/>
      <c r="H1207" s="68"/>
      <c r="I1207" s="69"/>
      <c r="J1207" s="69"/>
      <c r="K1207" s="34"/>
      <c r="L1207" s="75">
        <v>1207</v>
      </c>
      <c r="M1207" s="75"/>
      <c r="N1207" s="71"/>
      <c r="O1207" s="77" t="s">
        <v>214</v>
      </c>
      <c r="P1207" s="79">
        <v>43641.446909722225</v>
      </c>
      <c r="Q1207" s="77" t="s">
        <v>1063</v>
      </c>
      <c r="R1207" s="77"/>
      <c r="S1207" s="77"/>
      <c r="T1207" s="77"/>
      <c r="U1207" s="79">
        <v>43641.446909722225</v>
      </c>
      <c r="V1207" s="80" t="s">
        <v>2930</v>
      </c>
      <c r="W1207" s="77"/>
      <c r="X1207" s="77"/>
      <c r="Y1207" s="83" t="s">
        <v>4070</v>
      </c>
      <c r="Z1207" s="122"/>
      <c r="AA1207" s="48"/>
      <c r="AB1207" s="49"/>
      <c r="AC1207" s="48"/>
      <c r="AD1207" s="49"/>
      <c r="AE1207" s="48"/>
      <c r="AF1207" s="49"/>
      <c r="AG1207" s="48"/>
      <c r="AH1207" s="49"/>
      <c r="AI1207" s="48"/>
    </row>
    <row r="1208" spans="1:35" ht="15">
      <c r="A1208" s="63" t="s">
        <v>932</v>
      </c>
      <c r="B1208" s="63" t="s">
        <v>202</v>
      </c>
      <c r="C1208" s="64"/>
      <c r="D1208" s="65"/>
      <c r="E1208" s="66"/>
      <c r="F1208" s="67"/>
      <c r="G1208" s="64"/>
      <c r="H1208" s="68"/>
      <c r="I1208" s="69"/>
      <c r="J1208" s="69"/>
      <c r="K1208" s="34"/>
      <c r="L1208" s="75">
        <v>1208</v>
      </c>
      <c r="M1208" s="75"/>
      <c r="N1208" s="71"/>
      <c r="O1208" s="77" t="s">
        <v>214</v>
      </c>
      <c r="P1208" s="79">
        <v>43642.562314814815</v>
      </c>
      <c r="Q1208" s="77" t="s">
        <v>1063</v>
      </c>
      <c r="R1208" s="77"/>
      <c r="S1208" s="77"/>
      <c r="T1208" s="77"/>
      <c r="U1208" s="79">
        <v>43642.562314814815</v>
      </c>
      <c r="V1208" s="80" t="s">
        <v>2931</v>
      </c>
      <c r="W1208" s="77"/>
      <c r="X1208" s="77"/>
      <c r="Y1208" s="83" t="s">
        <v>4071</v>
      </c>
      <c r="Z1208" s="122"/>
      <c r="AA1208" s="48"/>
      <c r="AB1208" s="49"/>
      <c r="AC1208" s="48"/>
      <c r="AD1208" s="49"/>
      <c r="AE1208" s="48"/>
      <c r="AF1208" s="49"/>
      <c r="AG1208" s="48"/>
      <c r="AH1208" s="49"/>
      <c r="AI1208" s="48"/>
    </row>
    <row r="1209" spans="1:35" ht="15">
      <c r="A1209" s="63" t="s">
        <v>933</v>
      </c>
      <c r="B1209" s="63" t="s">
        <v>202</v>
      </c>
      <c r="C1209" s="64"/>
      <c r="D1209" s="65"/>
      <c r="E1209" s="66"/>
      <c r="F1209" s="67"/>
      <c r="G1209" s="64"/>
      <c r="H1209" s="68"/>
      <c r="I1209" s="69"/>
      <c r="J1209" s="69"/>
      <c r="K1209" s="34"/>
      <c r="L1209" s="75">
        <v>1209</v>
      </c>
      <c r="M1209" s="75"/>
      <c r="N1209" s="71"/>
      <c r="O1209" s="77" t="s">
        <v>214</v>
      </c>
      <c r="P1209" s="79">
        <v>43633.59805555556</v>
      </c>
      <c r="Q1209" s="77" t="s">
        <v>1659</v>
      </c>
      <c r="R1209" s="77"/>
      <c r="S1209" s="77"/>
      <c r="T1209" s="77"/>
      <c r="U1209" s="79">
        <v>43633.59805555556</v>
      </c>
      <c r="V1209" s="80" t="s">
        <v>2932</v>
      </c>
      <c r="W1209" s="77"/>
      <c r="X1209" s="77"/>
      <c r="Y1209" s="83" t="s">
        <v>4072</v>
      </c>
      <c r="Z1209" s="122"/>
      <c r="AA1209" s="48"/>
      <c r="AB1209" s="49"/>
      <c r="AC1209" s="48"/>
      <c r="AD1209" s="49"/>
      <c r="AE1209" s="48"/>
      <c r="AF1209" s="49"/>
      <c r="AG1209" s="48"/>
      <c r="AH1209" s="49"/>
      <c r="AI1209" s="48"/>
    </row>
    <row r="1210" spans="1:35" ht="15">
      <c r="A1210" s="63" t="s">
        <v>933</v>
      </c>
      <c r="B1210" s="63" t="s">
        <v>202</v>
      </c>
      <c r="C1210" s="64"/>
      <c r="D1210" s="65"/>
      <c r="E1210" s="66"/>
      <c r="F1210" s="67"/>
      <c r="G1210" s="64"/>
      <c r="H1210" s="68"/>
      <c r="I1210" s="69"/>
      <c r="J1210" s="69"/>
      <c r="K1210" s="34"/>
      <c r="L1210" s="75">
        <v>1210</v>
      </c>
      <c r="M1210" s="75"/>
      <c r="N1210" s="71"/>
      <c r="O1210" s="77" t="s">
        <v>214</v>
      </c>
      <c r="P1210" s="79">
        <v>43633.63900462963</v>
      </c>
      <c r="Q1210" s="77" t="s">
        <v>1660</v>
      </c>
      <c r="R1210" s="80" t="s">
        <v>1831</v>
      </c>
      <c r="S1210" s="77" t="s">
        <v>225</v>
      </c>
      <c r="T1210" s="77"/>
      <c r="U1210" s="79">
        <v>43633.63900462963</v>
      </c>
      <c r="V1210" s="80" t="s">
        <v>2933</v>
      </c>
      <c r="W1210" s="77"/>
      <c r="X1210" s="77"/>
      <c r="Y1210" s="83" t="s">
        <v>4073</v>
      </c>
      <c r="Z1210" s="122"/>
      <c r="AA1210" s="48"/>
      <c r="AB1210" s="49"/>
      <c r="AC1210" s="48"/>
      <c r="AD1210" s="49"/>
      <c r="AE1210" s="48"/>
      <c r="AF1210" s="49"/>
      <c r="AG1210" s="48"/>
      <c r="AH1210" s="49"/>
      <c r="AI1210" s="48"/>
    </row>
    <row r="1211" spans="1:35" ht="15">
      <c r="A1211" s="63" t="s">
        <v>933</v>
      </c>
      <c r="B1211" s="63" t="s">
        <v>202</v>
      </c>
      <c r="C1211" s="64"/>
      <c r="D1211" s="65"/>
      <c r="E1211" s="66"/>
      <c r="F1211" s="67"/>
      <c r="G1211" s="64"/>
      <c r="H1211" s="68"/>
      <c r="I1211" s="69"/>
      <c r="J1211" s="69"/>
      <c r="K1211" s="34"/>
      <c r="L1211" s="75">
        <v>1211</v>
      </c>
      <c r="M1211" s="75"/>
      <c r="N1211" s="71"/>
      <c r="O1211" s="77" t="s">
        <v>214</v>
      </c>
      <c r="P1211" s="79">
        <v>43634.611134259256</v>
      </c>
      <c r="Q1211" s="77" t="s">
        <v>1659</v>
      </c>
      <c r="R1211" s="77"/>
      <c r="S1211" s="77"/>
      <c r="T1211" s="77"/>
      <c r="U1211" s="79">
        <v>43634.611134259256</v>
      </c>
      <c r="V1211" s="80" t="s">
        <v>2934</v>
      </c>
      <c r="W1211" s="77"/>
      <c r="X1211" s="77"/>
      <c r="Y1211" s="83" t="s">
        <v>4074</v>
      </c>
      <c r="Z1211" s="122"/>
      <c r="AA1211" s="48"/>
      <c r="AB1211" s="49"/>
      <c r="AC1211" s="48"/>
      <c r="AD1211" s="49"/>
      <c r="AE1211" s="48"/>
      <c r="AF1211" s="49"/>
      <c r="AG1211" s="48"/>
      <c r="AH1211" s="49"/>
      <c r="AI1211" s="48"/>
    </row>
    <row r="1212" spans="1:35" ht="15">
      <c r="A1212" s="63" t="s">
        <v>933</v>
      </c>
      <c r="B1212" s="63" t="s">
        <v>202</v>
      </c>
      <c r="C1212" s="64"/>
      <c r="D1212" s="65"/>
      <c r="E1212" s="66"/>
      <c r="F1212" s="67"/>
      <c r="G1212" s="64"/>
      <c r="H1212" s="68"/>
      <c r="I1212" s="69"/>
      <c r="J1212" s="69"/>
      <c r="K1212" s="34"/>
      <c r="L1212" s="75">
        <v>1212</v>
      </c>
      <c r="M1212" s="75"/>
      <c r="N1212" s="71"/>
      <c r="O1212" s="77" t="s">
        <v>214</v>
      </c>
      <c r="P1212" s="79">
        <v>43634.638078703705</v>
      </c>
      <c r="Q1212" s="77" t="s">
        <v>1661</v>
      </c>
      <c r="R1212" s="80" t="s">
        <v>1832</v>
      </c>
      <c r="S1212" s="77" t="s">
        <v>225</v>
      </c>
      <c r="T1212" s="77"/>
      <c r="U1212" s="79">
        <v>43634.638078703705</v>
      </c>
      <c r="V1212" s="80" t="s">
        <v>2935</v>
      </c>
      <c r="W1212" s="77"/>
      <c r="X1212" s="77"/>
      <c r="Y1212" s="83" t="s">
        <v>4075</v>
      </c>
      <c r="Z1212" s="122"/>
      <c r="AA1212" s="48"/>
      <c r="AB1212" s="49"/>
      <c r="AC1212" s="48"/>
      <c r="AD1212" s="49"/>
      <c r="AE1212" s="48"/>
      <c r="AF1212" s="49"/>
      <c r="AG1212" s="48"/>
      <c r="AH1212" s="49"/>
      <c r="AI1212" s="48"/>
    </row>
    <row r="1213" spans="1:35" ht="15">
      <c r="A1213" s="63" t="s">
        <v>933</v>
      </c>
      <c r="B1213" s="63" t="s">
        <v>202</v>
      </c>
      <c r="C1213" s="64"/>
      <c r="D1213" s="65"/>
      <c r="E1213" s="66"/>
      <c r="F1213" s="67"/>
      <c r="G1213" s="64"/>
      <c r="H1213" s="68"/>
      <c r="I1213" s="69"/>
      <c r="J1213" s="69"/>
      <c r="K1213" s="34"/>
      <c r="L1213" s="75">
        <v>1213</v>
      </c>
      <c r="M1213" s="75"/>
      <c r="N1213" s="71"/>
      <c r="O1213" s="77" t="s">
        <v>214</v>
      </c>
      <c r="P1213" s="79">
        <v>43635.61665509259</v>
      </c>
      <c r="Q1213" s="77" t="s">
        <v>1659</v>
      </c>
      <c r="R1213" s="77"/>
      <c r="S1213" s="77"/>
      <c r="T1213" s="77"/>
      <c r="U1213" s="79">
        <v>43635.61665509259</v>
      </c>
      <c r="V1213" s="80" t="s">
        <v>2936</v>
      </c>
      <c r="W1213" s="77"/>
      <c r="X1213" s="77"/>
      <c r="Y1213" s="83" t="s">
        <v>4076</v>
      </c>
      <c r="Z1213" s="122"/>
      <c r="AA1213" s="48"/>
      <c r="AB1213" s="49"/>
      <c r="AC1213" s="48"/>
      <c r="AD1213" s="49"/>
      <c r="AE1213" s="48"/>
      <c r="AF1213" s="49"/>
      <c r="AG1213" s="48"/>
      <c r="AH1213" s="49"/>
      <c r="AI1213" s="48"/>
    </row>
    <row r="1214" spans="1:35" ht="15">
      <c r="A1214" s="63" t="s">
        <v>933</v>
      </c>
      <c r="B1214" s="63" t="s">
        <v>202</v>
      </c>
      <c r="C1214" s="64"/>
      <c r="D1214" s="65"/>
      <c r="E1214" s="66"/>
      <c r="F1214" s="67"/>
      <c r="G1214" s="64"/>
      <c r="H1214" s="68"/>
      <c r="I1214" s="69"/>
      <c r="J1214" s="69"/>
      <c r="K1214" s="34"/>
      <c r="L1214" s="75">
        <v>1214</v>
      </c>
      <c r="M1214" s="75"/>
      <c r="N1214" s="71"/>
      <c r="O1214" s="77" t="s">
        <v>214</v>
      </c>
      <c r="P1214" s="79">
        <v>43635.63364583333</v>
      </c>
      <c r="Q1214" s="77" t="s">
        <v>1662</v>
      </c>
      <c r="R1214" s="80" t="s">
        <v>1833</v>
      </c>
      <c r="S1214" s="77" t="s">
        <v>225</v>
      </c>
      <c r="T1214" s="77"/>
      <c r="U1214" s="79">
        <v>43635.63364583333</v>
      </c>
      <c r="V1214" s="80" t="s">
        <v>2937</v>
      </c>
      <c r="W1214" s="77"/>
      <c r="X1214" s="77"/>
      <c r="Y1214" s="83" t="s">
        <v>4077</v>
      </c>
      <c r="Z1214" s="122"/>
      <c r="AA1214" s="48"/>
      <c r="AB1214" s="49"/>
      <c r="AC1214" s="48"/>
      <c r="AD1214" s="49"/>
      <c r="AE1214" s="48"/>
      <c r="AF1214" s="49"/>
      <c r="AG1214" s="48"/>
      <c r="AH1214" s="49"/>
      <c r="AI1214" s="48"/>
    </row>
    <row r="1215" spans="1:35" ht="15">
      <c r="A1215" s="63" t="s">
        <v>933</v>
      </c>
      <c r="B1215" s="63" t="s">
        <v>202</v>
      </c>
      <c r="C1215" s="64"/>
      <c r="D1215" s="65"/>
      <c r="E1215" s="66"/>
      <c r="F1215" s="67"/>
      <c r="G1215" s="64"/>
      <c r="H1215" s="68"/>
      <c r="I1215" s="69"/>
      <c r="J1215" s="69"/>
      <c r="K1215" s="34"/>
      <c r="L1215" s="75">
        <v>1215</v>
      </c>
      <c r="M1215" s="75"/>
      <c r="N1215" s="71"/>
      <c r="O1215" s="77" t="s">
        <v>214</v>
      </c>
      <c r="P1215" s="79">
        <v>43636.62152777778</v>
      </c>
      <c r="Q1215" s="77" t="s">
        <v>1659</v>
      </c>
      <c r="R1215" s="77"/>
      <c r="S1215" s="77"/>
      <c r="T1215" s="77"/>
      <c r="U1215" s="79">
        <v>43636.62152777778</v>
      </c>
      <c r="V1215" s="80" t="s">
        <v>2938</v>
      </c>
      <c r="W1215" s="77"/>
      <c r="X1215" s="77"/>
      <c r="Y1215" s="83" t="s">
        <v>4078</v>
      </c>
      <c r="Z1215" s="122"/>
      <c r="AA1215" s="48"/>
      <c r="AB1215" s="49"/>
      <c r="AC1215" s="48"/>
      <c r="AD1215" s="49"/>
      <c r="AE1215" s="48"/>
      <c r="AF1215" s="49"/>
      <c r="AG1215" s="48"/>
      <c r="AH1215" s="49"/>
      <c r="AI1215" s="48"/>
    </row>
    <row r="1216" spans="1:35" ht="15">
      <c r="A1216" s="63" t="s">
        <v>933</v>
      </c>
      <c r="B1216" s="63" t="s">
        <v>202</v>
      </c>
      <c r="C1216" s="64"/>
      <c r="D1216" s="65"/>
      <c r="E1216" s="66"/>
      <c r="F1216" s="67"/>
      <c r="G1216" s="64"/>
      <c r="H1216" s="68"/>
      <c r="I1216" s="69"/>
      <c r="J1216" s="69"/>
      <c r="K1216" s="34"/>
      <c r="L1216" s="75">
        <v>1216</v>
      </c>
      <c r="M1216" s="75"/>
      <c r="N1216" s="71"/>
      <c r="O1216" s="77" t="s">
        <v>214</v>
      </c>
      <c r="P1216" s="79">
        <v>43636.64179398148</v>
      </c>
      <c r="Q1216" s="77" t="s">
        <v>1663</v>
      </c>
      <c r="R1216" s="80" t="s">
        <v>1834</v>
      </c>
      <c r="S1216" s="77" t="s">
        <v>225</v>
      </c>
      <c r="T1216" s="77"/>
      <c r="U1216" s="79">
        <v>43636.64179398148</v>
      </c>
      <c r="V1216" s="80" t="s">
        <v>2939</v>
      </c>
      <c r="W1216" s="77"/>
      <c r="X1216" s="77"/>
      <c r="Y1216" s="83" t="s">
        <v>4079</v>
      </c>
      <c r="Z1216" s="122"/>
      <c r="AA1216" s="48"/>
      <c r="AB1216" s="49"/>
      <c r="AC1216" s="48"/>
      <c r="AD1216" s="49"/>
      <c r="AE1216" s="48"/>
      <c r="AF1216" s="49"/>
      <c r="AG1216" s="48"/>
      <c r="AH1216" s="49"/>
      <c r="AI1216" s="48"/>
    </row>
    <row r="1217" spans="1:35" ht="15">
      <c r="A1217" s="63" t="s">
        <v>933</v>
      </c>
      <c r="B1217" s="63" t="s">
        <v>202</v>
      </c>
      <c r="C1217" s="64"/>
      <c r="D1217" s="65"/>
      <c r="E1217" s="66"/>
      <c r="F1217" s="67"/>
      <c r="G1217" s="64"/>
      <c r="H1217" s="68"/>
      <c r="I1217" s="69"/>
      <c r="J1217" s="69"/>
      <c r="K1217" s="34"/>
      <c r="L1217" s="75">
        <v>1217</v>
      </c>
      <c r="M1217" s="75"/>
      <c r="N1217" s="71"/>
      <c r="O1217" s="77" t="s">
        <v>214</v>
      </c>
      <c r="P1217" s="79">
        <v>43637.54701388889</v>
      </c>
      <c r="Q1217" s="77" t="s">
        <v>1664</v>
      </c>
      <c r="R1217" s="77"/>
      <c r="S1217" s="77"/>
      <c r="T1217" s="77"/>
      <c r="U1217" s="79">
        <v>43637.54701388889</v>
      </c>
      <c r="V1217" s="80" t="s">
        <v>2940</v>
      </c>
      <c r="W1217" s="77"/>
      <c r="X1217" s="77"/>
      <c r="Y1217" s="83" t="s">
        <v>4080</v>
      </c>
      <c r="Z1217" s="122"/>
      <c r="AA1217" s="48"/>
      <c r="AB1217" s="49"/>
      <c r="AC1217" s="48"/>
      <c r="AD1217" s="49"/>
      <c r="AE1217" s="48"/>
      <c r="AF1217" s="49"/>
      <c r="AG1217" s="48"/>
      <c r="AH1217" s="49"/>
      <c r="AI1217" s="48"/>
    </row>
    <row r="1218" spans="1:35" ht="15">
      <c r="A1218" s="63" t="s">
        <v>933</v>
      </c>
      <c r="B1218" s="63" t="s">
        <v>202</v>
      </c>
      <c r="C1218" s="64"/>
      <c r="D1218" s="65"/>
      <c r="E1218" s="66"/>
      <c r="F1218" s="67"/>
      <c r="G1218" s="64"/>
      <c r="H1218" s="68"/>
      <c r="I1218" s="69"/>
      <c r="J1218" s="69"/>
      <c r="K1218" s="34"/>
      <c r="L1218" s="75">
        <v>1218</v>
      </c>
      <c r="M1218" s="75"/>
      <c r="N1218" s="71"/>
      <c r="O1218" s="77" t="s">
        <v>214</v>
      </c>
      <c r="P1218" s="79">
        <v>43637.55994212963</v>
      </c>
      <c r="Q1218" s="77" t="s">
        <v>1665</v>
      </c>
      <c r="R1218" s="80" t="s">
        <v>1835</v>
      </c>
      <c r="S1218" s="77" t="s">
        <v>225</v>
      </c>
      <c r="T1218" s="77"/>
      <c r="U1218" s="79">
        <v>43637.55994212963</v>
      </c>
      <c r="V1218" s="80" t="s">
        <v>2941</v>
      </c>
      <c r="W1218" s="77"/>
      <c r="X1218" s="77"/>
      <c r="Y1218" s="83" t="s">
        <v>4081</v>
      </c>
      <c r="Z1218" s="122"/>
      <c r="AA1218" s="48"/>
      <c r="AB1218" s="49"/>
      <c r="AC1218" s="48"/>
      <c r="AD1218" s="49"/>
      <c r="AE1218" s="48"/>
      <c r="AF1218" s="49"/>
      <c r="AG1218" s="48"/>
      <c r="AH1218" s="49"/>
      <c r="AI1218" s="48"/>
    </row>
    <row r="1219" spans="1:35" ht="15">
      <c r="A1219" s="63" t="s">
        <v>933</v>
      </c>
      <c r="B1219" s="63" t="s">
        <v>202</v>
      </c>
      <c r="C1219" s="64"/>
      <c r="D1219" s="65"/>
      <c r="E1219" s="66"/>
      <c r="F1219" s="67"/>
      <c r="G1219" s="64"/>
      <c r="H1219" s="68"/>
      <c r="I1219" s="69"/>
      <c r="J1219" s="69"/>
      <c r="K1219" s="34"/>
      <c r="L1219" s="75">
        <v>1219</v>
      </c>
      <c r="M1219" s="75"/>
      <c r="N1219" s="71"/>
      <c r="O1219" s="77" t="s">
        <v>214</v>
      </c>
      <c r="P1219" s="79">
        <v>43638.546331018515</v>
      </c>
      <c r="Q1219" s="77" t="s">
        <v>1666</v>
      </c>
      <c r="R1219" s="77"/>
      <c r="S1219" s="77"/>
      <c r="T1219" s="77"/>
      <c r="U1219" s="79">
        <v>43638.546331018515</v>
      </c>
      <c r="V1219" s="80" t="s">
        <v>2942</v>
      </c>
      <c r="W1219" s="77"/>
      <c r="X1219" s="77"/>
      <c r="Y1219" s="83" t="s">
        <v>4082</v>
      </c>
      <c r="Z1219" s="122"/>
      <c r="AA1219" s="48"/>
      <c r="AB1219" s="49"/>
      <c r="AC1219" s="48"/>
      <c r="AD1219" s="49"/>
      <c r="AE1219" s="48"/>
      <c r="AF1219" s="49"/>
      <c r="AG1219" s="48"/>
      <c r="AH1219" s="49"/>
      <c r="AI1219" s="48"/>
    </row>
    <row r="1220" spans="1:35" ht="15">
      <c r="A1220" s="63" t="s">
        <v>933</v>
      </c>
      <c r="B1220" s="63" t="s">
        <v>202</v>
      </c>
      <c r="C1220" s="64"/>
      <c r="D1220" s="65"/>
      <c r="E1220" s="66"/>
      <c r="F1220" s="67"/>
      <c r="G1220" s="64"/>
      <c r="H1220" s="68"/>
      <c r="I1220" s="69"/>
      <c r="J1220" s="69"/>
      <c r="K1220" s="34"/>
      <c r="L1220" s="75">
        <v>1220</v>
      </c>
      <c r="M1220" s="75"/>
      <c r="N1220" s="71"/>
      <c r="O1220" s="77" t="s">
        <v>214</v>
      </c>
      <c r="P1220" s="79">
        <v>43638.54634259259</v>
      </c>
      <c r="Q1220" s="77" t="s">
        <v>1667</v>
      </c>
      <c r="R1220" s="77"/>
      <c r="S1220" s="77"/>
      <c r="T1220" s="77"/>
      <c r="U1220" s="79">
        <v>43638.54634259259</v>
      </c>
      <c r="V1220" s="80" t="s">
        <v>2943</v>
      </c>
      <c r="W1220" s="77"/>
      <c r="X1220" s="77"/>
      <c r="Y1220" s="83" t="s">
        <v>4083</v>
      </c>
      <c r="Z1220" s="122"/>
      <c r="AA1220" s="48"/>
      <c r="AB1220" s="49"/>
      <c r="AC1220" s="48"/>
      <c r="AD1220" s="49"/>
      <c r="AE1220" s="48"/>
      <c r="AF1220" s="49"/>
      <c r="AG1220" s="48"/>
      <c r="AH1220" s="49"/>
      <c r="AI1220" s="48"/>
    </row>
    <row r="1221" spans="1:35" ht="15">
      <c r="A1221" s="63" t="s">
        <v>933</v>
      </c>
      <c r="B1221" s="63" t="s">
        <v>202</v>
      </c>
      <c r="C1221" s="64"/>
      <c r="D1221" s="65"/>
      <c r="E1221" s="66"/>
      <c r="F1221" s="67"/>
      <c r="G1221" s="64"/>
      <c r="H1221" s="68"/>
      <c r="I1221" s="69"/>
      <c r="J1221" s="69"/>
      <c r="K1221" s="34"/>
      <c r="L1221" s="75">
        <v>1221</v>
      </c>
      <c r="M1221" s="75"/>
      <c r="N1221" s="71"/>
      <c r="O1221" s="77" t="s">
        <v>214</v>
      </c>
      <c r="P1221" s="79">
        <v>43639.78542824074</v>
      </c>
      <c r="Q1221" s="77" t="s">
        <v>1668</v>
      </c>
      <c r="R1221" s="77"/>
      <c r="S1221" s="77"/>
      <c r="T1221" s="77"/>
      <c r="U1221" s="79">
        <v>43639.78542824074</v>
      </c>
      <c r="V1221" s="80" t="s">
        <v>2944</v>
      </c>
      <c r="W1221" s="77"/>
      <c r="X1221" s="77"/>
      <c r="Y1221" s="83" t="s">
        <v>4084</v>
      </c>
      <c r="Z1221" s="122"/>
      <c r="AA1221" s="48"/>
      <c r="AB1221" s="49"/>
      <c r="AC1221" s="48"/>
      <c r="AD1221" s="49"/>
      <c r="AE1221" s="48"/>
      <c r="AF1221" s="49"/>
      <c r="AG1221" s="48"/>
      <c r="AH1221" s="49"/>
      <c r="AI1221" s="48"/>
    </row>
    <row r="1222" spans="1:35" ht="15">
      <c r="A1222" s="63" t="s">
        <v>933</v>
      </c>
      <c r="B1222" s="63" t="s">
        <v>202</v>
      </c>
      <c r="C1222" s="64"/>
      <c r="D1222" s="65"/>
      <c r="E1222" s="66"/>
      <c r="F1222" s="67"/>
      <c r="G1222" s="64"/>
      <c r="H1222" s="68"/>
      <c r="I1222" s="69"/>
      <c r="J1222" s="69"/>
      <c r="K1222" s="34"/>
      <c r="L1222" s="75">
        <v>1222</v>
      </c>
      <c r="M1222" s="75"/>
      <c r="N1222" s="71"/>
      <c r="O1222" s="77" t="s">
        <v>214</v>
      </c>
      <c r="P1222" s="79">
        <v>43639.8059375</v>
      </c>
      <c r="Q1222" s="77" t="s">
        <v>1669</v>
      </c>
      <c r="R1222" s="80" t="s">
        <v>1836</v>
      </c>
      <c r="S1222" s="77" t="s">
        <v>225</v>
      </c>
      <c r="T1222" s="77"/>
      <c r="U1222" s="79">
        <v>43639.8059375</v>
      </c>
      <c r="V1222" s="80" t="s">
        <v>2945</v>
      </c>
      <c r="W1222" s="77"/>
      <c r="X1222" s="77"/>
      <c r="Y1222" s="83" t="s">
        <v>4085</v>
      </c>
      <c r="Z1222" s="122"/>
      <c r="AA1222" s="48"/>
      <c r="AB1222" s="49"/>
      <c r="AC1222" s="48"/>
      <c r="AD1222" s="49"/>
      <c r="AE1222" s="48"/>
      <c r="AF1222" s="49"/>
      <c r="AG1222" s="48"/>
      <c r="AH1222" s="49"/>
      <c r="AI1222" s="48"/>
    </row>
    <row r="1223" spans="1:35" ht="15">
      <c r="A1223" s="63" t="s">
        <v>933</v>
      </c>
      <c r="B1223" s="63" t="s">
        <v>202</v>
      </c>
      <c r="C1223" s="64"/>
      <c r="D1223" s="65"/>
      <c r="E1223" s="66"/>
      <c r="F1223" s="67"/>
      <c r="G1223" s="64"/>
      <c r="H1223" s="68"/>
      <c r="I1223" s="69"/>
      <c r="J1223" s="69"/>
      <c r="K1223" s="34"/>
      <c r="L1223" s="75">
        <v>1223</v>
      </c>
      <c r="M1223" s="75"/>
      <c r="N1223" s="71"/>
      <c r="O1223" s="77" t="s">
        <v>214</v>
      </c>
      <c r="P1223" s="79">
        <v>43640.72956018519</v>
      </c>
      <c r="Q1223" s="77" t="s">
        <v>1659</v>
      </c>
      <c r="R1223" s="77"/>
      <c r="S1223" s="77"/>
      <c r="T1223" s="77"/>
      <c r="U1223" s="79">
        <v>43640.72956018519</v>
      </c>
      <c r="V1223" s="80" t="s">
        <v>2946</v>
      </c>
      <c r="W1223" s="77"/>
      <c r="X1223" s="77"/>
      <c r="Y1223" s="83" t="s">
        <v>4086</v>
      </c>
      <c r="Z1223" s="122"/>
      <c r="AA1223" s="48"/>
      <c r="AB1223" s="49"/>
      <c r="AC1223" s="48"/>
      <c r="AD1223" s="49"/>
      <c r="AE1223" s="48"/>
      <c r="AF1223" s="49"/>
      <c r="AG1223" s="48"/>
      <c r="AH1223" s="49"/>
      <c r="AI1223" s="48"/>
    </row>
    <row r="1224" spans="1:35" ht="15">
      <c r="A1224" s="63" t="s">
        <v>933</v>
      </c>
      <c r="B1224" s="63" t="s">
        <v>202</v>
      </c>
      <c r="C1224" s="64"/>
      <c r="D1224" s="65"/>
      <c r="E1224" s="66"/>
      <c r="F1224" s="67"/>
      <c r="G1224" s="64"/>
      <c r="H1224" s="68"/>
      <c r="I1224" s="69"/>
      <c r="J1224" s="69"/>
      <c r="K1224" s="34"/>
      <c r="L1224" s="75">
        <v>1224</v>
      </c>
      <c r="M1224" s="75"/>
      <c r="N1224" s="71"/>
      <c r="O1224" s="77" t="s">
        <v>214</v>
      </c>
      <c r="P1224" s="79">
        <v>43641.583703703705</v>
      </c>
      <c r="Q1224" s="77" t="s">
        <v>1668</v>
      </c>
      <c r="R1224" s="77"/>
      <c r="S1224" s="77"/>
      <c r="T1224" s="77"/>
      <c r="U1224" s="79">
        <v>43641.583703703705</v>
      </c>
      <c r="V1224" s="80" t="s">
        <v>2947</v>
      </c>
      <c r="W1224" s="77"/>
      <c r="X1224" s="77"/>
      <c r="Y1224" s="83" t="s">
        <v>4087</v>
      </c>
      <c r="Z1224" s="122"/>
      <c r="AA1224" s="48"/>
      <c r="AB1224" s="49"/>
      <c r="AC1224" s="48"/>
      <c r="AD1224" s="49"/>
      <c r="AE1224" s="48"/>
      <c r="AF1224" s="49"/>
      <c r="AG1224" s="48"/>
      <c r="AH1224" s="49"/>
      <c r="AI1224" s="48"/>
    </row>
    <row r="1225" spans="1:35" ht="15">
      <c r="A1225" s="63" t="s">
        <v>933</v>
      </c>
      <c r="B1225" s="63" t="s">
        <v>202</v>
      </c>
      <c r="C1225" s="64"/>
      <c r="D1225" s="65"/>
      <c r="E1225" s="66"/>
      <c r="F1225" s="67"/>
      <c r="G1225" s="64"/>
      <c r="H1225" s="68"/>
      <c r="I1225" s="69"/>
      <c r="J1225" s="69"/>
      <c r="K1225" s="34"/>
      <c r="L1225" s="75">
        <v>1225</v>
      </c>
      <c r="M1225" s="75"/>
      <c r="N1225" s="71"/>
      <c r="O1225" s="77" t="s">
        <v>214</v>
      </c>
      <c r="P1225" s="79">
        <v>43641.60828703704</v>
      </c>
      <c r="Q1225" s="77" t="s">
        <v>1670</v>
      </c>
      <c r="R1225" s="80" t="s">
        <v>1837</v>
      </c>
      <c r="S1225" s="77" t="s">
        <v>225</v>
      </c>
      <c r="T1225" s="77"/>
      <c r="U1225" s="79">
        <v>43641.60828703704</v>
      </c>
      <c r="V1225" s="80" t="s">
        <v>2948</v>
      </c>
      <c r="W1225" s="77"/>
      <c r="X1225" s="77"/>
      <c r="Y1225" s="83" t="s">
        <v>4088</v>
      </c>
      <c r="Z1225" s="122"/>
      <c r="AA1225" s="48"/>
      <c r="AB1225" s="49"/>
      <c r="AC1225" s="48"/>
      <c r="AD1225" s="49"/>
      <c r="AE1225" s="48"/>
      <c r="AF1225" s="49"/>
      <c r="AG1225" s="48"/>
      <c r="AH1225" s="49"/>
      <c r="AI1225" s="48"/>
    </row>
    <row r="1226" spans="1:35" ht="15">
      <c r="A1226" s="63" t="s">
        <v>933</v>
      </c>
      <c r="B1226" s="63" t="s">
        <v>202</v>
      </c>
      <c r="C1226" s="64"/>
      <c r="D1226" s="65"/>
      <c r="E1226" s="66"/>
      <c r="F1226" s="67"/>
      <c r="G1226" s="64"/>
      <c r="H1226" s="68"/>
      <c r="I1226" s="69"/>
      <c r="J1226" s="69"/>
      <c r="K1226" s="34"/>
      <c r="L1226" s="75">
        <v>1226</v>
      </c>
      <c r="M1226" s="75"/>
      <c r="N1226" s="71"/>
      <c r="O1226" s="77" t="s">
        <v>214</v>
      </c>
      <c r="P1226" s="79">
        <v>43642.543645833335</v>
      </c>
      <c r="Q1226" s="77" t="s">
        <v>1666</v>
      </c>
      <c r="R1226" s="77"/>
      <c r="S1226" s="77"/>
      <c r="T1226" s="77"/>
      <c r="U1226" s="79">
        <v>43642.543645833335</v>
      </c>
      <c r="V1226" s="80" t="s">
        <v>2949</v>
      </c>
      <c r="W1226" s="77"/>
      <c r="X1226" s="77"/>
      <c r="Y1226" s="83" t="s">
        <v>4089</v>
      </c>
      <c r="Z1226" s="122"/>
      <c r="AA1226" s="48"/>
      <c r="AB1226" s="49"/>
      <c r="AC1226" s="48"/>
      <c r="AD1226" s="49"/>
      <c r="AE1226" s="48"/>
      <c r="AF1226" s="49"/>
      <c r="AG1226" s="48"/>
      <c r="AH1226" s="49"/>
      <c r="AI1226" s="48"/>
    </row>
    <row r="1227" spans="1:35" ht="15">
      <c r="A1227" s="63" t="s">
        <v>933</v>
      </c>
      <c r="B1227" s="63" t="s">
        <v>202</v>
      </c>
      <c r="C1227" s="64"/>
      <c r="D1227" s="65"/>
      <c r="E1227" s="66"/>
      <c r="F1227" s="67"/>
      <c r="G1227" s="64"/>
      <c r="H1227" s="68"/>
      <c r="I1227" s="69"/>
      <c r="J1227" s="69"/>
      <c r="K1227" s="34"/>
      <c r="L1227" s="75">
        <v>1227</v>
      </c>
      <c r="M1227" s="75"/>
      <c r="N1227" s="71"/>
      <c r="O1227" s="77" t="s">
        <v>214</v>
      </c>
      <c r="P1227" s="79">
        <v>43642.56290509259</v>
      </c>
      <c r="Q1227" s="77" t="s">
        <v>1671</v>
      </c>
      <c r="R1227" s="80" t="s">
        <v>1838</v>
      </c>
      <c r="S1227" s="77" t="s">
        <v>225</v>
      </c>
      <c r="T1227" s="77"/>
      <c r="U1227" s="79">
        <v>43642.56290509259</v>
      </c>
      <c r="V1227" s="80" t="s">
        <v>2950</v>
      </c>
      <c r="W1227" s="77"/>
      <c r="X1227" s="77"/>
      <c r="Y1227" s="83" t="s">
        <v>4090</v>
      </c>
      <c r="Z1227" s="122"/>
      <c r="AA1227" s="48"/>
      <c r="AB1227" s="49"/>
      <c r="AC1227" s="48"/>
      <c r="AD1227" s="49"/>
      <c r="AE1227" s="48"/>
      <c r="AF1227" s="49"/>
      <c r="AG1227" s="48"/>
      <c r="AH1227" s="49"/>
      <c r="AI1227" s="48"/>
    </row>
    <row r="1228" spans="1:35" ht="15">
      <c r="A1228" s="63" t="s">
        <v>934</v>
      </c>
      <c r="B1228" s="63" t="s">
        <v>202</v>
      </c>
      <c r="C1228" s="64"/>
      <c r="D1228" s="65"/>
      <c r="E1228" s="66"/>
      <c r="F1228" s="67"/>
      <c r="G1228" s="64"/>
      <c r="H1228" s="68"/>
      <c r="I1228" s="69"/>
      <c r="J1228" s="69"/>
      <c r="K1228" s="34"/>
      <c r="L1228" s="75">
        <v>1228</v>
      </c>
      <c r="M1228" s="75"/>
      <c r="N1228" s="71"/>
      <c r="O1228" s="77" t="s">
        <v>214</v>
      </c>
      <c r="P1228" s="79">
        <v>43633.18751157408</v>
      </c>
      <c r="Q1228" s="77" t="s">
        <v>1179</v>
      </c>
      <c r="R1228" s="77"/>
      <c r="S1228" s="77"/>
      <c r="T1228" s="77"/>
      <c r="U1228" s="79">
        <v>43633.18751157408</v>
      </c>
      <c r="V1228" s="80" t="s">
        <v>2951</v>
      </c>
      <c r="W1228" s="77"/>
      <c r="X1228" s="77"/>
      <c r="Y1228" s="83" t="s">
        <v>4091</v>
      </c>
      <c r="Z1228" s="122"/>
      <c r="AA1228" s="48"/>
      <c r="AB1228" s="49"/>
      <c r="AC1228" s="48"/>
      <c r="AD1228" s="49"/>
      <c r="AE1228" s="48"/>
      <c r="AF1228" s="49"/>
      <c r="AG1228" s="48"/>
      <c r="AH1228" s="49"/>
      <c r="AI1228" s="48"/>
    </row>
    <row r="1229" spans="1:35" ht="15">
      <c r="A1229" s="63" t="s">
        <v>934</v>
      </c>
      <c r="B1229" s="63" t="s">
        <v>202</v>
      </c>
      <c r="C1229" s="64"/>
      <c r="D1229" s="65"/>
      <c r="E1229" s="66"/>
      <c r="F1229" s="67"/>
      <c r="G1229" s="64"/>
      <c r="H1229" s="68"/>
      <c r="I1229" s="69"/>
      <c r="J1229" s="69"/>
      <c r="K1229" s="34"/>
      <c r="L1229" s="75">
        <v>1229</v>
      </c>
      <c r="M1229" s="75"/>
      <c r="N1229" s="71"/>
      <c r="O1229" s="77" t="s">
        <v>214</v>
      </c>
      <c r="P1229" s="79">
        <v>43633.20181712963</v>
      </c>
      <c r="Q1229" s="77" t="s">
        <v>1672</v>
      </c>
      <c r="R1229" s="77"/>
      <c r="S1229" s="77"/>
      <c r="T1229" s="77"/>
      <c r="U1229" s="79">
        <v>43633.20181712963</v>
      </c>
      <c r="V1229" s="80" t="s">
        <v>2952</v>
      </c>
      <c r="W1229" s="77"/>
      <c r="X1229" s="77"/>
      <c r="Y1229" s="83" t="s">
        <v>4092</v>
      </c>
      <c r="Z1229" s="122"/>
      <c r="AA1229" s="48"/>
      <c r="AB1229" s="49"/>
      <c r="AC1229" s="48"/>
      <c r="AD1229" s="49"/>
      <c r="AE1229" s="48"/>
      <c r="AF1229" s="49"/>
      <c r="AG1229" s="48"/>
      <c r="AH1229" s="49"/>
      <c r="AI1229" s="48"/>
    </row>
    <row r="1230" spans="1:35" ht="15">
      <c r="A1230" s="63" t="s">
        <v>934</v>
      </c>
      <c r="B1230" s="63" t="s">
        <v>202</v>
      </c>
      <c r="C1230" s="64"/>
      <c r="D1230" s="65"/>
      <c r="E1230" s="66"/>
      <c r="F1230" s="67"/>
      <c r="G1230" s="64"/>
      <c r="H1230" s="68"/>
      <c r="I1230" s="69"/>
      <c r="J1230" s="69"/>
      <c r="K1230" s="34"/>
      <c r="L1230" s="75">
        <v>1230</v>
      </c>
      <c r="M1230" s="75"/>
      <c r="N1230" s="71"/>
      <c r="O1230" s="77" t="s">
        <v>214</v>
      </c>
      <c r="P1230" s="79">
        <v>43634.18048611111</v>
      </c>
      <c r="Q1230" s="77" t="s">
        <v>1673</v>
      </c>
      <c r="R1230" s="77"/>
      <c r="S1230" s="77"/>
      <c r="T1230" s="77"/>
      <c r="U1230" s="79">
        <v>43634.18048611111</v>
      </c>
      <c r="V1230" s="80" t="s">
        <v>2953</v>
      </c>
      <c r="W1230" s="77"/>
      <c r="X1230" s="77"/>
      <c r="Y1230" s="83" t="s">
        <v>4093</v>
      </c>
      <c r="Z1230" s="122"/>
      <c r="AA1230" s="48"/>
      <c r="AB1230" s="49"/>
      <c r="AC1230" s="48"/>
      <c r="AD1230" s="49"/>
      <c r="AE1230" s="48"/>
      <c r="AF1230" s="49"/>
      <c r="AG1230" s="48"/>
      <c r="AH1230" s="49"/>
      <c r="AI1230" s="48"/>
    </row>
    <row r="1231" spans="1:35" ht="15">
      <c r="A1231" s="63" t="s">
        <v>934</v>
      </c>
      <c r="B1231" s="63" t="s">
        <v>202</v>
      </c>
      <c r="C1231" s="64"/>
      <c r="D1231" s="65"/>
      <c r="E1231" s="66"/>
      <c r="F1231" s="67"/>
      <c r="G1231" s="64"/>
      <c r="H1231" s="68"/>
      <c r="I1231" s="69"/>
      <c r="J1231" s="69"/>
      <c r="K1231" s="34"/>
      <c r="L1231" s="75">
        <v>1231</v>
      </c>
      <c r="M1231" s="75"/>
      <c r="N1231" s="71"/>
      <c r="O1231" s="77" t="s">
        <v>214</v>
      </c>
      <c r="P1231" s="79">
        <v>43634.18048611111</v>
      </c>
      <c r="Q1231" s="77" t="s">
        <v>1017</v>
      </c>
      <c r="R1231" s="77"/>
      <c r="S1231" s="77"/>
      <c r="T1231" s="77"/>
      <c r="U1231" s="79">
        <v>43634.18048611111</v>
      </c>
      <c r="V1231" s="80" t="s">
        <v>2954</v>
      </c>
      <c r="W1231" s="77"/>
      <c r="X1231" s="77"/>
      <c r="Y1231" s="83" t="s">
        <v>4094</v>
      </c>
      <c r="Z1231" s="122"/>
      <c r="AA1231" s="48"/>
      <c r="AB1231" s="49"/>
      <c r="AC1231" s="48"/>
      <c r="AD1231" s="49"/>
      <c r="AE1231" s="48"/>
      <c r="AF1231" s="49"/>
      <c r="AG1231" s="48"/>
      <c r="AH1231" s="49"/>
      <c r="AI1231" s="48"/>
    </row>
    <row r="1232" spans="1:35" ht="15">
      <c r="A1232" s="63" t="s">
        <v>934</v>
      </c>
      <c r="B1232" s="63" t="s">
        <v>202</v>
      </c>
      <c r="C1232" s="64"/>
      <c r="D1232" s="65"/>
      <c r="E1232" s="66"/>
      <c r="F1232" s="67"/>
      <c r="G1232" s="64"/>
      <c r="H1232" s="68"/>
      <c r="I1232" s="69"/>
      <c r="J1232" s="69"/>
      <c r="K1232" s="34"/>
      <c r="L1232" s="75">
        <v>1232</v>
      </c>
      <c r="M1232" s="75"/>
      <c r="N1232" s="71"/>
      <c r="O1232" s="77" t="s">
        <v>214</v>
      </c>
      <c r="P1232" s="79">
        <v>43634.71208333333</v>
      </c>
      <c r="Q1232" s="77" t="s">
        <v>1674</v>
      </c>
      <c r="R1232" s="77"/>
      <c r="S1232" s="77"/>
      <c r="T1232" s="77"/>
      <c r="U1232" s="79">
        <v>43634.71208333333</v>
      </c>
      <c r="V1232" s="80" t="s">
        <v>2955</v>
      </c>
      <c r="W1232" s="77"/>
      <c r="X1232" s="77"/>
      <c r="Y1232" s="83" t="s">
        <v>4095</v>
      </c>
      <c r="Z1232" s="122"/>
      <c r="AA1232" s="48"/>
      <c r="AB1232" s="49"/>
      <c r="AC1232" s="48"/>
      <c r="AD1232" s="49"/>
      <c r="AE1232" s="48"/>
      <c r="AF1232" s="49"/>
      <c r="AG1232" s="48"/>
      <c r="AH1232" s="49"/>
      <c r="AI1232" s="48"/>
    </row>
    <row r="1233" spans="1:35" ht="15">
      <c r="A1233" s="63" t="s">
        <v>934</v>
      </c>
      <c r="B1233" s="63" t="s">
        <v>202</v>
      </c>
      <c r="C1233" s="64"/>
      <c r="D1233" s="65"/>
      <c r="E1233" s="66"/>
      <c r="F1233" s="67"/>
      <c r="G1233" s="64"/>
      <c r="H1233" s="68"/>
      <c r="I1233" s="69"/>
      <c r="J1233" s="69"/>
      <c r="K1233" s="34"/>
      <c r="L1233" s="75">
        <v>1233</v>
      </c>
      <c r="M1233" s="75"/>
      <c r="N1233" s="71"/>
      <c r="O1233" s="77" t="s">
        <v>214</v>
      </c>
      <c r="P1233" s="79">
        <v>43636.646631944444</v>
      </c>
      <c r="Q1233" s="77" t="s">
        <v>1675</v>
      </c>
      <c r="R1233" s="77"/>
      <c r="S1233" s="77"/>
      <c r="T1233" s="77"/>
      <c r="U1233" s="79">
        <v>43636.646631944444</v>
      </c>
      <c r="V1233" s="80" t="s">
        <v>2956</v>
      </c>
      <c r="W1233" s="77"/>
      <c r="X1233" s="77"/>
      <c r="Y1233" s="83" t="s">
        <v>4096</v>
      </c>
      <c r="Z1233" s="122"/>
      <c r="AA1233" s="48"/>
      <c r="AB1233" s="49"/>
      <c r="AC1233" s="48"/>
      <c r="AD1233" s="49"/>
      <c r="AE1233" s="48"/>
      <c r="AF1233" s="49"/>
      <c r="AG1233" s="48"/>
      <c r="AH1233" s="49"/>
      <c r="AI1233" s="48"/>
    </row>
    <row r="1234" spans="1:35" ht="15">
      <c r="A1234" s="63" t="s">
        <v>934</v>
      </c>
      <c r="B1234" s="63" t="s">
        <v>202</v>
      </c>
      <c r="C1234" s="64"/>
      <c r="D1234" s="65"/>
      <c r="E1234" s="66"/>
      <c r="F1234" s="67"/>
      <c r="G1234" s="64"/>
      <c r="H1234" s="68"/>
      <c r="I1234" s="69"/>
      <c r="J1234" s="69"/>
      <c r="K1234" s="34"/>
      <c r="L1234" s="75">
        <v>1234</v>
      </c>
      <c r="M1234" s="75"/>
      <c r="N1234" s="71"/>
      <c r="O1234" s="77" t="s">
        <v>214</v>
      </c>
      <c r="P1234" s="79">
        <v>43637.57215277778</v>
      </c>
      <c r="Q1234" s="77" t="s">
        <v>1676</v>
      </c>
      <c r="R1234" s="77"/>
      <c r="S1234" s="77"/>
      <c r="T1234" s="77"/>
      <c r="U1234" s="79">
        <v>43637.57215277778</v>
      </c>
      <c r="V1234" s="80" t="s">
        <v>2957</v>
      </c>
      <c r="W1234" s="77"/>
      <c r="X1234" s="77"/>
      <c r="Y1234" s="83" t="s">
        <v>4097</v>
      </c>
      <c r="Z1234" s="122"/>
      <c r="AA1234" s="48"/>
      <c r="AB1234" s="49"/>
      <c r="AC1234" s="48"/>
      <c r="AD1234" s="49"/>
      <c r="AE1234" s="48"/>
      <c r="AF1234" s="49"/>
      <c r="AG1234" s="48"/>
      <c r="AH1234" s="49"/>
      <c r="AI1234" s="48"/>
    </row>
    <row r="1235" spans="1:35" ht="15">
      <c r="A1235" s="63" t="s">
        <v>934</v>
      </c>
      <c r="B1235" s="63" t="s">
        <v>202</v>
      </c>
      <c r="C1235" s="64"/>
      <c r="D1235" s="65"/>
      <c r="E1235" s="66"/>
      <c r="F1235" s="67"/>
      <c r="G1235" s="64"/>
      <c r="H1235" s="68"/>
      <c r="I1235" s="69"/>
      <c r="J1235" s="69"/>
      <c r="K1235" s="34"/>
      <c r="L1235" s="75">
        <v>1235</v>
      </c>
      <c r="M1235" s="75"/>
      <c r="N1235" s="71"/>
      <c r="O1235" s="77" t="s">
        <v>214</v>
      </c>
      <c r="P1235" s="79">
        <v>43638.766064814816</v>
      </c>
      <c r="Q1235" s="77" t="s">
        <v>1677</v>
      </c>
      <c r="R1235" s="77"/>
      <c r="S1235" s="77"/>
      <c r="T1235" s="77"/>
      <c r="U1235" s="79">
        <v>43638.766064814816</v>
      </c>
      <c r="V1235" s="80" t="s">
        <v>2958</v>
      </c>
      <c r="W1235" s="77"/>
      <c r="X1235" s="77"/>
      <c r="Y1235" s="83" t="s">
        <v>4098</v>
      </c>
      <c r="Z1235" s="122"/>
      <c r="AA1235" s="48"/>
      <c r="AB1235" s="49"/>
      <c r="AC1235" s="48"/>
      <c r="AD1235" s="49"/>
      <c r="AE1235" s="48"/>
      <c r="AF1235" s="49"/>
      <c r="AG1235" s="48"/>
      <c r="AH1235" s="49"/>
      <c r="AI1235" s="48"/>
    </row>
    <row r="1236" spans="1:35" ht="15">
      <c r="A1236" s="63" t="s">
        <v>934</v>
      </c>
      <c r="B1236" s="63" t="s">
        <v>202</v>
      </c>
      <c r="C1236" s="64"/>
      <c r="D1236" s="65"/>
      <c r="E1236" s="66"/>
      <c r="F1236" s="67"/>
      <c r="G1236" s="64"/>
      <c r="H1236" s="68"/>
      <c r="I1236" s="69"/>
      <c r="J1236" s="69"/>
      <c r="K1236" s="34"/>
      <c r="L1236" s="75">
        <v>1236</v>
      </c>
      <c r="M1236" s="75"/>
      <c r="N1236" s="71"/>
      <c r="O1236" s="77" t="s">
        <v>214</v>
      </c>
      <c r="P1236" s="79">
        <v>43641.65113425926</v>
      </c>
      <c r="Q1236" s="77" t="s">
        <v>1678</v>
      </c>
      <c r="R1236" s="77"/>
      <c r="S1236" s="77"/>
      <c r="T1236" s="77"/>
      <c r="U1236" s="79">
        <v>43641.65113425926</v>
      </c>
      <c r="V1236" s="80" t="s">
        <v>2959</v>
      </c>
      <c r="W1236" s="77"/>
      <c r="X1236" s="77"/>
      <c r="Y1236" s="83" t="s">
        <v>4099</v>
      </c>
      <c r="Z1236" s="122"/>
      <c r="AA1236" s="48"/>
      <c r="AB1236" s="49"/>
      <c r="AC1236" s="48"/>
      <c r="AD1236" s="49"/>
      <c r="AE1236" s="48"/>
      <c r="AF1236" s="49"/>
      <c r="AG1236" s="48"/>
      <c r="AH1236" s="49"/>
      <c r="AI1236" s="48"/>
    </row>
    <row r="1237" spans="1:35" ht="15">
      <c r="A1237" s="63" t="s">
        <v>934</v>
      </c>
      <c r="B1237" s="63" t="s">
        <v>202</v>
      </c>
      <c r="C1237" s="64"/>
      <c r="D1237" s="65"/>
      <c r="E1237" s="66"/>
      <c r="F1237" s="67"/>
      <c r="G1237" s="64"/>
      <c r="H1237" s="68"/>
      <c r="I1237" s="69"/>
      <c r="J1237" s="69"/>
      <c r="K1237" s="34"/>
      <c r="L1237" s="75">
        <v>1237</v>
      </c>
      <c r="M1237" s="75"/>
      <c r="N1237" s="71"/>
      <c r="O1237" s="77" t="s">
        <v>214</v>
      </c>
      <c r="P1237" s="79">
        <v>43641.678090277775</v>
      </c>
      <c r="Q1237" s="77" t="s">
        <v>1679</v>
      </c>
      <c r="R1237" s="77"/>
      <c r="S1237" s="77"/>
      <c r="T1237" s="77"/>
      <c r="U1237" s="79">
        <v>43641.678090277775</v>
      </c>
      <c r="V1237" s="80" t="s">
        <v>2960</v>
      </c>
      <c r="W1237" s="77"/>
      <c r="X1237" s="77"/>
      <c r="Y1237" s="83" t="s">
        <v>4100</v>
      </c>
      <c r="Z1237" s="122"/>
      <c r="AA1237" s="48"/>
      <c r="AB1237" s="49"/>
      <c r="AC1237" s="48"/>
      <c r="AD1237" s="49"/>
      <c r="AE1237" s="48"/>
      <c r="AF1237" s="49"/>
      <c r="AG1237" s="48"/>
      <c r="AH1237" s="49"/>
      <c r="AI1237" s="48"/>
    </row>
    <row r="1238" spans="1:35" ht="15">
      <c r="A1238" s="63" t="s">
        <v>934</v>
      </c>
      <c r="B1238" s="63" t="s">
        <v>202</v>
      </c>
      <c r="C1238" s="64"/>
      <c r="D1238" s="65"/>
      <c r="E1238" s="66"/>
      <c r="F1238" s="67"/>
      <c r="G1238" s="64"/>
      <c r="H1238" s="68"/>
      <c r="I1238" s="69"/>
      <c r="J1238" s="69"/>
      <c r="K1238" s="34"/>
      <c r="L1238" s="75">
        <v>1238</v>
      </c>
      <c r="M1238" s="75"/>
      <c r="N1238" s="71"/>
      <c r="O1238" s="77" t="s">
        <v>214</v>
      </c>
      <c r="P1238" s="79">
        <v>43642.57796296296</v>
      </c>
      <c r="Q1238" s="77" t="s">
        <v>1680</v>
      </c>
      <c r="R1238" s="77"/>
      <c r="S1238" s="77"/>
      <c r="T1238" s="77"/>
      <c r="U1238" s="79">
        <v>43642.57796296296</v>
      </c>
      <c r="V1238" s="80" t="s">
        <v>2961</v>
      </c>
      <c r="W1238" s="77"/>
      <c r="X1238" s="77"/>
      <c r="Y1238" s="83" t="s">
        <v>4101</v>
      </c>
      <c r="Z1238" s="122"/>
      <c r="AA1238" s="48"/>
      <c r="AB1238" s="49"/>
      <c r="AC1238" s="48"/>
      <c r="AD1238" s="49"/>
      <c r="AE1238" s="48"/>
      <c r="AF1238" s="49"/>
      <c r="AG1238" s="48"/>
      <c r="AH1238" s="49"/>
      <c r="AI1238" s="48"/>
    </row>
    <row r="1239" spans="1:35" ht="15">
      <c r="A1239" s="63" t="s">
        <v>934</v>
      </c>
      <c r="B1239" s="63" t="s">
        <v>202</v>
      </c>
      <c r="C1239" s="64"/>
      <c r="D1239" s="65"/>
      <c r="E1239" s="66"/>
      <c r="F1239" s="67"/>
      <c r="G1239" s="64"/>
      <c r="H1239" s="68"/>
      <c r="I1239" s="69"/>
      <c r="J1239" s="69"/>
      <c r="K1239" s="34"/>
      <c r="L1239" s="75">
        <v>1239</v>
      </c>
      <c r="M1239" s="75"/>
      <c r="N1239" s="71"/>
      <c r="O1239" s="77" t="s">
        <v>214</v>
      </c>
      <c r="P1239" s="79">
        <v>43642.582233796296</v>
      </c>
      <c r="Q1239" s="77" t="s">
        <v>1681</v>
      </c>
      <c r="R1239" s="77"/>
      <c r="S1239" s="77"/>
      <c r="T1239" s="77"/>
      <c r="U1239" s="79">
        <v>43642.582233796296</v>
      </c>
      <c r="V1239" s="80" t="s">
        <v>2962</v>
      </c>
      <c r="W1239" s="77"/>
      <c r="X1239" s="77"/>
      <c r="Y1239" s="83" t="s">
        <v>4102</v>
      </c>
      <c r="Z1239" s="122"/>
      <c r="AA1239" s="48"/>
      <c r="AB1239" s="49"/>
      <c r="AC1239" s="48"/>
      <c r="AD1239" s="49"/>
      <c r="AE1239" s="48"/>
      <c r="AF1239" s="49"/>
      <c r="AG1239" s="48"/>
      <c r="AH1239" s="49"/>
      <c r="AI1239" s="48"/>
    </row>
    <row r="1240" spans="1:35" ht="15">
      <c r="A1240" s="63" t="s">
        <v>935</v>
      </c>
      <c r="B1240" s="63" t="s">
        <v>202</v>
      </c>
      <c r="C1240" s="64"/>
      <c r="D1240" s="65"/>
      <c r="E1240" s="66"/>
      <c r="F1240" s="67"/>
      <c r="G1240" s="64"/>
      <c r="H1240" s="68"/>
      <c r="I1240" s="69"/>
      <c r="J1240" s="69"/>
      <c r="K1240" s="34"/>
      <c r="L1240" s="75">
        <v>1240</v>
      </c>
      <c r="M1240" s="75"/>
      <c r="N1240" s="71"/>
      <c r="O1240" s="77" t="s">
        <v>214</v>
      </c>
      <c r="P1240" s="79">
        <v>43635.55189814815</v>
      </c>
      <c r="Q1240" s="77" t="s">
        <v>1682</v>
      </c>
      <c r="R1240" s="77"/>
      <c r="S1240" s="77"/>
      <c r="T1240" s="77"/>
      <c r="U1240" s="79">
        <v>43635.55189814815</v>
      </c>
      <c r="V1240" s="80" t="s">
        <v>2963</v>
      </c>
      <c r="W1240" s="77"/>
      <c r="X1240" s="77"/>
      <c r="Y1240" s="83" t="s">
        <v>4103</v>
      </c>
      <c r="Z1240" s="122"/>
      <c r="AA1240" s="48"/>
      <c r="AB1240" s="49"/>
      <c r="AC1240" s="48"/>
      <c r="AD1240" s="49"/>
      <c r="AE1240" s="48"/>
      <c r="AF1240" s="49"/>
      <c r="AG1240" s="48"/>
      <c r="AH1240" s="49"/>
      <c r="AI1240" s="48"/>
    </row>
    <row r="1241" spans="1:35" ht="15">
      <c r="A1241" s="63" t="s">
        <v>935</v>
      </c>
      <c r="B1241" s="63" t="s">
        <v>202</v>
      </c>
      <c r="C1241" s="64"/>
      <c r="D1241" s="65"/>
      <c r="E1241" s="66"/>
      <c r="F1241" s="67"/>
      <c r="G1241" s="64"/>
      <c r="H1241" s="68"/>
      <c r="I1241" s="69"/>
      <c r="J1241" s="69"/>
      <c r="K1241" s="34"/>
      <c r="L1241" s="75">
        <v>1241</v>
      </c>
      <c r="M1241" s="75"/>
      <c r="N1241" s="71"/>
      <c r="O1241" s="77" t="s">
        <v>214</v>
      </c>
      <c r="P1241" s="79">
        <v>43637.8380787037</v>
      </c>
      <c r="Q1241" s="77" t="s">
        <v>1683</v>
      </c>
      <c r="R1241" s="77"/>
      <c r="S1241" s="77"/>
      <c r="T1241" s="77"/>
      <c r="U1241" s="79">
        <v>43637.8380787037</v>
      </c>
      <c r="V1241" s="80" t="s">
        <v>2964</v>
      </c>
      <c r="W1241" s="77"/>
      <c r="X1241" s="77"/>
      <c r="Y1241" s="83" t="s">
        <v>4104</v>
      </c>
      <c r="Z1241" s="122"/>
      <c r="AA1241" s="48"/>
      <c r="AB1241" s="49"/>
      <c r="AC1241" s="48"/>
      <c r="AD1241" s="49"/>
      <c r="AE1241" s="48"/>
      <c r="AF1241" s="49"/>
      <c r="AG1241" s="48"/>
      <c r="AH1241" s="49"/>
      <c r="AI1241" s="48"/>
    </row>
    <row r="1242" spans="1:35" ht="15">
      <c r="A1242" s="63" t="s">
        <v>935</v>
      </c>
      <c r="B1242" s="63" t="s">
        <v>202</v>
      </c>
      <c r="C1242" s="64"/>
      <c r="D1242" s="65"/>
      <c r="E1242" s="66"/>
      <c r="F1242" s="67"/>
      <c r="G1242" s="64"/>
      <c r="H1242" s="68"/>
      <c r="I1242" s="69"/>
      <c r="J1242" s="69"/>
      <c r="K1242" s="34"/>
      <c r="L1242" s="75">
        <v>1242</v>
      </c>
      <c r="M1242" s="75"/>
      <c r="N1242" s="71"/>
      <c r="O1242" s="77" t="s">
        <v>214</v>
      </c>
      <c r="P1242" s="79">
        <v>43639.855219907404</v>
      </c>
      <c r="Q1242" s="77" t="s">
        <v>1684</v>
      </c>
      <c r="R1242" s="77"/>
      <c r="S1242" s="77"/>
      <c r="T1242" s="77"/>
      <c r="U1242" s="79">
        <v>43639.855219907404</v>
      </c>
      <c r="V1242" s="80" t="s">
        <v>2965</v>
      </c>
      <c r="W1242" s="77"/>
      <c r="X1242" s="77"/>
      <c r="Y1242" s="83" t="s">
        <v>4105</v>
      </c>
      <c r="Z1242" s="122"/>
      <c r="AA1242" s="48"/>
      <c r="AB1242" s="49"/>
      <c r="AC1242" s="48"/>
      <c r="AD1242" s="49"/>
      <c r="AE1242" s="48"/>
      <c r="AF1242" s="49"/>
      <c r="AG1242" s="48"/>
      <c r="AH1242" s="49"/>
      <c r="AI1242" s="48"/>
    </row>
    <row r="1243" spans="1:35" ht="15">
      <c r="A1243" s="63" t="s">
        <v>935</v>
      </c>
      <c r="B1243" s="63" t="s">
        <v>202</v>
      </c>
      <c r="C1243" s="64"/>
      <c r="D1243" s="65"/>
      <c r="E1243" s="66"/>
      <c r="F1243" s="67"/>
      <c r="G1243" s="64"/>
      <c r="H1243" s="68"/>
      <c r="I1243" s="69"/>
      <c r="J1243" s="69"/>
      <c r="K1243" s="34"/>
      <c r="L1243" s="75">
        <v>1243</v>
      </c>
      <c r="M1243" s="75"/>
      <c r="N1243" s="71"/>
      <c r="O1243" s="77" t="s">
        <v>214</v>
      </c>
      <c r="P1243" s="79">
        <v>43640.83325231481</v>
      </c>
      <c r="Q1243" s="77" t="s">
        <v>1685</v>
      </c>
      <c r="R1243" s="77"/>
      <c r="S1243" s="77"/>
      <c r="T1243" s="77"/>
      <c r="U1243" s="79">
        <v>43640.83325231481</v>
      </c>
      <c r="V1243" s="80" t="s">
        <v>2966</v>
      </c>
      <c r="W1243" s="77"/>
      <c r="X1243" s="77"/>
      <c r="Y1243" s="83" t="s">
        <v>4106</v>
      </c>
      <c r="Z1243" s="122"/>
      <c r="AA1243" s="48"/>
      <c r="AB1243" s="49"/>
      <c r="AC1243" s="48"/>
      <c r="AD1243" s="49"/>
      <c r="AE1243" s="48"/>
      <c r="AF1243" s="49"/>
      <c r="AG1243" s="48"/>
      <c r="AH1243" s="49"/>
      <c r="AI1243" s="48"/>
    </row>
    <row r="1244" spans="1:35" ht="15">
      <c r="A1244" s="63" t="s">
        <v>935</v>
      </c>
      <c r="B1244" s="63" t="s">
        <v>202</v>
      </c>
      <c r="C1244" s="64"/>
      <c r="D1244" s="65"/>
      <c r="E1244" s="66"/>
      <c r="F1244" s="67"/>
      <c r="G1244" s="64"/>
      <c r="H1244" s="68"/>
      <c r="I1244" s="69"/>
      <c r="J1244" s="69"/>
      <c r="K1244" s="34"/>
      <c r="L1244" s="75">
        <v>1244</v>
      </c>
      <c r="M1244" s="75"/>
      <c r="N1244" s="71"/>
      <c r="O1244" s="77" t="s">
        <v>214</v>
      </c>
      <c r="P1244" s="79">
        <v>43641.662881944445</v>
      </c>
      <c r="Q1244" s="77" t="s">
        <v>1685</v>
      </c>
      <c r="R1244" s="77"/>
      <c r="S1244" s="77"/>
      <c r="T1244" s="77"/>
      <c r="U1244" s="79">
        <v>43641.662881944445</v>
      </c>
      <c r="V1244" s="80" t="s">
        <v>2967</v>
      </c>
      <c r="W1244" s="77"/>
      <c r="X1244" s="77"/>
      <c r="Y1244" s="83" t="s">
        <v>4107</v>
      </c>
      <c r="Z1244" s="122"/>
      <c r="AA1244" s="48"/>
      <c r="AB1244" s="49"/>
      <c r="AC1244" s="48"/>
      <c r="AD1244" s="49"/>
      <c r="AE1244" s="48"/>
      <c r="AF1244" s="49"/>
      <c r="AG1244" s="48"/>
      <c r="AH1244" s="49"/>
      <c r="AI1244" s="48"/>
    </row>
    <row r="1245" spans="1:35" ht="15">
      <c r="A1245" s="63" t="s">
        <v>935</v>
      </c>
      <c r="B1245" s="63" t="s">
        <v>202</v>
      </c>
      <c r="C1245" s="64"/>
      <c r="D1245" s="65"/>
      <c r="E1245" s="66"/>
      <c r="F1245" s="67"/>
      <c r="G1245" s="64"/>
      <c r="H1245" s="68"/>
      <c r="I1245" s="69"/>
      <c r="J1245" s="69"/>
      <c r="K1245" s="34"/>
      <c r="L1245" s="75">
        <v>1245</v>
      </c>
      <c r="M1245" s="75"/>
      <c r="N1245" s="71"/>
      <c r="O1245" s="77" t="s">
        <v>214</v>
      </c>
      <c r="P1245" s="79">
        <v>43642.58907407407</v>
      </c>
      <c r="Q1245" s="77" t="s">
        <v>1685</v>
      </c>
      <c r="R1245" s="77"/>
      <c r="S1245" s="77"/>
      <c r="T1245" s="77"/>
      <c r="U1245" s="79">
        <v>43642.58907407407</v>
      </c>
      <c r="V1245" s="80" t="s">
        <v>2968</v>
      </c>
      <c r="W1245" s="77"/>
      <c r="X1245" s="77"/>
      <c r="Y1245" s="83" t="s">
        <v>4108</v>
      </c>
      <c r="Z1245" s="122"/>
      <c r="AA1245" s="48"/>
      <c r="AB1245" s="49"/>
      <c r="AC1245" s="48"/>
      <c r="AD1245" s="49"/>
      <c r="AE1245" s="48"/>
      <c r="AF1245" s="49"/>
      <c r="AG1245" s="48"/>
      <c r="AH1245" s="49"/>
      <c r="AI1245" s="48"/>
    </row>
    <row r="1246" spans="1:35" ht="15">
      <c r="A1246" s="63" t="s">
        <v>936</v>
      </c>
      <c r="B1246" s="63" t="s">
        <v>202</v>
      </c>
      <c r="C1246" s="64"/>
      <c r="D1246" s="65"/>
      <c r="E1246" s="66"/>
      <c r="F1246" s="67"/>
      <c r="G1246" s="64"/>
      <c r="H1246" s="68"/>
      <c r="I1246" s="69"/>
      <c r="J1246" s="69"/>
      <c r="K1246" s="34"/>
      <c r="L1246" s="75">
        <v>1246</v>
      </c>
      <c r="M1246" s="75"/>
      <c r="N1246" s="71"/>
      <c r="O1246" s="77" t="s">
        <v>214</v>
      </c>
      <c r="P1246" s="79">
        <v>43633.27260416667</v>
      </c>
      <c r="Q1246" s="77" t="s">
        <v>1686</v>
      </c>
      <c r="R1246" s="80" t="s">
        <v>1839</v>
      </c>
      <c r="S1246" s="77" t="s">
        <v>1846</v>
      </c>
      <c r="T1246" s="77" t="s">
        <v>1875</v>
      </c>
      <c r="U1246" s="79">
        <v>43633.27260416667</v>
      </c>
      <c r="V1246" s="80" t="s">
        <v>2969</v>
      </c>
      <c r="W1246" s="77"/>
      <c r="X1246" s="77"/>
      <c r="Y1246" s="83" t="s">
        <v>4109</v>
      </c>
      <c r="Z1246" s="122"/>
      <c r="AA1246" s="48"/>
      <c r="AB1246" s="49"/>
      <c r="AC1246" s="48"/>
      <c r="AD1246" s="49"/>
      <c r="AE1246" s="48"/>
      <c r="AF1246" s="49"/>
      <c r="AG1246" s="48"/>
      <c r="AH1246" s="49"/>
      <c r="AI1246" s="48"/>
    </row>
    <row r="1247" spans="1:35" ht="15">
      <c r="A1247" s="63" t="s">
        <v>936</v>
      </c>
      <c r="B1247" s="63" t="s">
        <v>202</v>
      </c>
      <c r="C1247" s="64"/>
      <c r="D1247" s="65"/>
      <c r="E1247" s="66"/>
      <c r="F1247" s="67"/>
      <c r="G1247" s="64"/>
      <c r="H1247" s="68"/>
      <c r="I1247" s="69"/>
      <c r="J1247" s="69"/>
      <c r="K1247" s="34"/>
      <c r="L1247" s="75">
        <v>1247</v>
      </c>
      <c r="M1247" s="75"/>
      <c r="N1247" s="71"/>
      <c r="O1247" s="77" t="s">
        <v>214</v>
      </c>
      <c r="P1247" s="79">
        <v>43633.48229166667</v>
      </c>
      <c r="Q1247" s="77" t="s">
        <v>1687</v>
      </c>
      <c r="R1247" s="80" t="s">
        <v>1839</v>
      </c>
      <c r="S1247" s="77" t="s">
        <v>1846</v>
      </c>
      <c r="T1247" s="77" t="s">
        <v>1875</v>
      </c>
      <c r="U1247" s="79">
        <v>43633.48229166667</v>
      </c>
      <c r="V1247" s="80" t="s">
        <v>2970</v>
      </c>
      <c r="W1247" s="77"/>
      <c r="X1247" s="77"/>
      <c r="Y1247" s="83" t="s">
        <v>4110</v>
      </c>
      <c r="Z1247" s="122"/>
      <c r="AA1247" s="48"/>
      <c r="AB1247" s="49"/>
      <c r="AC1247" s="48"/>
      <c r="AD1247" s="49"/>
      <c r="AE1247" s="48"/>
      <c r="AF1247" s="49"/>
      <c r="AG1247" s="48"/>
      <c r="AH1247" s="49"/>
      <c r="AI1247" s="48"/>
    </row>
    <row r="1248" spans="1:35" ht="15">
      <c r="A1248" s="63" t="s">
        <v>936</v>
      </c>
      <c r="B1248" s="63" t="s">
        <v>202</v>
      </c>
      <c r="C1248" s="64"/>
      <c r="D1248" s="65"/>
      <c r="E1248" s="66"/>
      <c r="F1248" s="67"/>
      <c r="G1248" s="64"/>
      <c r="H1248" s="68"/>
      <c r="I1248" s="69"/>
      <c r="J1248" s="69"/>
      <c r="K1248" s="34"/>
      <c r="L1248" s="75">
        <v>1248</v>
      </c>
      <c r="M1248" s="75"/>
      <c r="N1248" s="71"/>
      <c r="O1248" s="77" t="s">
        <v>214</v>
      </c>
      <c r="P1248" s="79">
        <v>43634.28208333333</v>
      </c>
      <c r="Q1248" s="77" t="s">
        <v>1688</v>
      </c>
      <c r="R1248" s="80" t="s">
        <v>1839</v>
      </c>
      <c r="S1248" s="77" t="s">
        <v>1846</v>
      </c>
      <c r="T1248" s="77" t="s">
        <v>1875</v>
      </c>
      <c r="U1248" s="79">
        <v>43634.28208333333</v>
      </c>
      <c r="V1248" s="80" t="s">
        <v>2971</v>
      </c>
      <c r="W1248" s="77"/>
      <c r="X1248" s="77"/>
      <c r="Y1248" s="83" t="s">
        <v>4111</v>
      </c>
      <c r="Z1248" s="122"/>
      <c r="AA1248" s="48"/>
      <c r="AB1248" s="49"/>
      <c r="AC1248" s="48"/>
      <c r="AD1248" s="49"/>
      <c r="AE1248" s="48"/>
      <c r="AF1248" s="49"/>
      <c r="AG1248" s="48"/>
      <c r="AH1248" s="49"/>
      <c r="AI1248" s="48"/>
    </row>
    <row r="1249" spans="1:35" ht="15">
      <c r="A1249" s="63" t="s">
        <v>936</v>
      </c>
      <c r="B1249" s="63" t="s">
        <v>202</v>
      </c>
      <c r="C1249" s="64"/>
      <c r="D1249" s="65"/>
      <c r="E1249" s="66"/>
      <c r="F1249" s="67"/>
      <c r="G1249" s="64"/>
      <c r="H1249" s="68"/>
      <c r="I1249" s="69"/>
      <c r="J1249" s="69"/>
      <c r="K1249" s="34"/>
      <c r="L1249" s="75">
        <v>1249</v>
      </c>
      <c r="M1249" s="75"/>
      <c r="N1249" s="71"/>
      <c r="O1249" s="77" t="s">
        <v>214</v>
      </c>
      <c r="P1249" s="79">
        <v>43634.34847222222</v>
      </c>
      <c r="Q1249" s="77" t="s">
        <v>1689</v>
      </c>
      <c r="R1249" s="80" t="s">
        <v>1839</v>
      </c>
      <c r="S1249" s="77" t="s">
        <v>1846</v>
      </c>
      <c r="T1249" s="77" t="s">
        <v>1875</v>
      </c>
      <c r="U1249" s="79">
        <v>43634.34847222222</v>
      </c>
      <c r="V1249" s="80" t="s">
        <v>2972</v>
      </c>
      <c r="W1249" s="77"/>
      <c r="X1249" s="77"/>
      <c r="Y1249" s="83" t="s">
        <v>4112</v>
      </c>
      <c r="Z1249" s="122"/>
      <c r="AA1249" s="48"/>
      <c r="AB1249" s="49"/>
      <c r="AC1249" s="48"/>
      <c r="AD1249" s="49"/>
      <c r="AE1249" s="48"/>
      <c r="AF1249" s="49"/>
      <c r="AG1249" s="48"/>
      <c r="AH1249" s="49"/>
      <c r="AI1249" s="48"/>
    </row>
    <row r="1250" spans="1:35" ht="15">
      <c r="A1250" s="63" t="s">
        <v>936</v>
      </c>
      <c r="B1250" s="63" t="s">
        <v>202</v>
      </c>
      <c r="C1250" s="64"/>
      <c r="D1250" s="65"/>
      <c r="E1250" s="66"/>
      <c r="F1250" s="67"/>
      <c r="G1250" s="64"/>
      <c r="H1250" s="68"/>
      <c r="I1250" s="69"/>
      <c r="J1250" s="69"/>
      <c r="K1250" s="34"/>
      <c r="L1250" s="75">
        <v>1250</v>
      </c>
      <c r="M1250" s="75"/>
      <c r="N1250" s="71"/>
      <c r="O1250" s="77" t="s">
        <v>214</v>
      </c>
      <c r="P1250" s="79">
        <v>43634.54813657407</v>
      </c>
      <c r="Q1250" s="77" t="s">
        <v>1690</v>
      </c>
      <c r="R1250" s="80" t="s">
        <v>1839</v>
      </c>
      <c r="S1250" s="77" t="s">
        <v>1846</v>
      </c>
      <c r="T1250" s="77" t="s">
        <v>1875</v>
      </c>
      <c r="U1250" s="79">
        <v>43634.54813657407</v>
      </c>
      <c r="V1250" s="80" t="s">
        <v>2973</v>
      </c>
      <c r="W1250" s="77"/>
      <c r="X1250" s="77"/>
      <c r="Y1250" s="83" t="s">
        <v>4113</v>
      </c>
      <c r="Z1250" s="122"/>
      <c r="AA1250" s="48"/>
      <c r="AB1250" s="49"/>
      <c r="AC1250" s="48"/>
      <c r="AD1250" s="49"/>
      <c r="AE1250" s="48"/>
      <c r="AF1250" s="49"/>
      <c r="AG1250" s="48"/>
      <c r="AH1250" s="49"/>
      <c r="AI1250" s="48"/>
    </row>
    <row r="1251" spans="1:35" ht="15">
      <c r="A1251" s="63" t="s">
        <v>936</v>
      </c>
      <c r="B1251" s="63" t="s">
        <v>202</v>
      </c>
      <c r="C1251" s="64"/>
      <c r="D1251" s="65"/>
      <c r="E1251" s="66"/>
      <c r="F1251" s="67"/>
      <c r="G1251" s="64"/>
      <c r="H1251" s="68"/>
      <c r="I1251" s="69"/>
      <c r="J1251" s="69"/>
      <c r="K1251" s="34"/>
      <c r="L1251" s="75">
        <v>1251</v>
      </c>
      <c r="M1251" s="75"/>
      <c r="N1251" s="71"/>
      <c r="O1251" s="77" t="s">
        <v>214</v>
      </c>
      <c r="P1251" s="79">
        <v>43635.29006944445</v>
      </c>
      <c r="Q1251" s="77" t="s">
        <v>1691</v>
      </c>
      <c r="R1251" s="80" t="s">
        <v>1839</v>
      </c>
      <c r="S1251" s="77" t="s">
        <v>1846</v>
      </c>
      <c r="T1251" s="77" t="s">
        <v>1875</v>
      </c>
      <c r="U1251" s="79">
        <v>43635.29006944445</v>
      </c>
      <c r="V1251" s="80" t="s">
        <v>2974</v>
      </c>
      <c r="W1251" s="77"/>
      <c r="X1251" s="77"/>
      <c r="Y1251" s="83" t="s">
        <v>4114</v>
      </c>
      <c r="Z1251" s="122"/>
      <c r="AA1251" s="48"/>
      <c r="AB1251" s="49"/>
      <c r="AC1251" s="48"/>
      <c r="AD1251" s="49"/>
      <c r="AE1251" s="48"/>
      <c r="AF1251" s="49"/>
      <c r="AG1251" s="48"/>
      <c r="AH1251" s="49"/>
      <c r="AI1251" s="48"/>
    </row>
    <row r="1252" spans="1:35" ht="15">
      <c r="A1252" s="63" t="s">
        <v>936</v>
      </c>
      <c r="B1252" s="63" t="s">
        <v>202</v>
      </c>
      <c r="C1252" s="64"/>
      <c r="D1252" s="65"/>
      <c r="E1252" s="66"/>
      <c r="F1252" s="67"/>
      <c r="G1252" s="64"/>
      <c r="H1252" s="68"/>
      <c r="I1252" s="69"/>
      <c r="J1252" s="69"/>
      <c r="K1252" s="34"/>
      <c r="L1252" s="75">
        <v>1252</v>
      </c>
      <c r="M1252" s="75"/>
      <c r="N1252" s="71"/>
      <c r="O1252" s="77" t="s">
        <v>214</v>
      </c>
      <c r="P1252" s="79">
        <v>43636.33920138889</v>
      </c>
      <c r="Q1252" s="77" t="s">
        <v>1692</v>
      </c>
      <c r="R1252" s="80" t="s">
        <v>1839</v>
      </c>
      <c r="S1252" s="77" t="s">
        <v>1846</v>
      </c>
      <c r="T1252" s="77" t="s">
        <v>1875</v>
      </c>
      <c r="U1252" s="79">
        <v>43636.33920138889</v>
      </c>
      <c r="V1252" s="80" t="s">
        <v>2975</v>
      </c>
      <c r="W1252" s="77"/>
      <c r="X1252" s="77"/>
      <c r="Y1252" s="83" t="s">
        <v>4115</v>
      </c>
      <c r="Z1252" s="122"/>
      <c r="AA1252" s="48"/>
      <c r="AB1252" s="49"/>
      <c r="AC1252" s="48"/>
      <c r="AD1252" s="49"/>
      <c r="AE1252" s="48"/>
      <c r="AF1252" s="49"/>
      <c r="AG1252" s="48"/>
      <c r="AH1252" s="49"/>
      <c r="AI1252" s="48"/>
    </row>
    <row r="1253" spans="1:35" ht="15">
      <c r="A1253" s="63" t="s">
        <v>936</v>
      </c>
      <c r="B1253" s="63" t="s">
        <v>202</v>
      </c>
      <c r="C1253" s="64"/>
      <c r="D1253" s="65"/>
      <c r="E1253" s="66"/>
      <c r="F1253" s="67"/>
      <c r="G1253" s="64"/>
      <c r="H1253" s="68"/>
      <c r="I1253" s="69"/>
      <c r="J1253" s="69"/>
      <c r="K1253" s="34"/>
      <c r="L1253" s="75">
        <v>1253</v>
      </c>
      <c r="M1253" s="75"/>
      <c r="N1253" s="71"/>
      <c r="O1253" s="77" t="s">
        <v>214</v>
      </c>
      <c r="P1253" s="79">
        <v>43637.31932870371</v>
      </c>
      <c r="Q1253" s="77" t="s">
        <v>1692</v>
      </c>
      <c r="R1253" s="80" t="s">
        <v>1839</v>
      </c>
      <c r="S1253" s="77" t="s">
        <v>1846</v>
      </c>
      <c r="T1253" s="77" t="s">
        <v>1875</v>
      </c>
      <c r="U1253" s="79">
        <v>43637.31932870371</v>
      </c>
      <c r="V1253" s="80" t="s">
        <v>2976</v>
      </c>
      <c r="W1253" s="77"/>
      <c r="X1253" s="77"/>
      <c r="Y1253" s="83" t="s">
        <v>4116</v>
      </c>
      <c r="Z1253" s="122"/>
      <c r="AA1253" s="48"/>
      <c r="AB1253" s="49"/>
      <c r="AC1253" s="48"/>
      <c r="AD1253" s="49"/>
      <c r="AE1253" s="48"/>
      <c r="AF1253" s="49"/>
      <c r="AG1253" s="48"/>
      <c r="AH1253" s="49"/>
      <c r="AI1253" s="48"/>
    </row>
    <row r="1254" spans="1:35" ht="15">
      <c r="A1254" s="63" t="s">
        <v>936</v>
      </c>
      <c r="B1254" s="63" t="s">
        <v>202</v>
      </c>
      <c r="C1254" s="64"/>
      <c r="D1254" s="65"/>
      <c r="E1254" s="66"/>
      <c r="F1254" s="67"/>
      <c r="G1254" s="64"/>
      <c r="H1254" s="68"/>
      <c r="I1254" s="69"/>
      <c r="J1254" s="69"/>
      <c r="K1254" s="34"/>
      <c r="L1254" s="75">
        <v>1254</v>
      </c>
      <c r="M1254" s="75"/>
      <c r="N1254" s="71"/>
      <c r="O1254" s="77" t="s">
        <v>214</v>
      </c>
      <c r="P1254" s="79">
        <v>43637.47398148148</v>
      </c>
      <c r="Q1254" s="77" t="s">
        <v>1693</v>
      </c>
      <c r="R1254" s="80" t="s">
        <v>1839</v>
      </c>
      <c r="S1254" s="77" t="s">
        <v>1846</v>
      </c>
      <c r="T1254" s="77" t="s">
        <v>1875</v>
      </c>
      <c r="U1254" s="79">
        <v>43637.47398148148</v>
      </c>
      <c r="V1254" s="80" t="s">
        <v>2977</v>
      </c>
      <c r="W1254" s="77"/>
      <c r="X1254" s="77"/>
      <c r="Y1254" s="83" t="s">
        <v>4117</v>
      </c>
      <c r="Z1254" s="122"/>
      <c r="AA1254" s="48"/>
      <c r="AB1254" s="49"/>
      <c r="AC1254" s="48"/>
      <c r="AD1254" s="49"/>
      <c r="AE1254" s="48"/>
      <c r="AF1254" s="49"/>
      <c r="AG1254" s="48"/>
      <c r="AH1254" s="49"/>
      <c r="AI1254" s="48"/>
    </row>
    <row r="1255" spans="1:35" ht="15">
      <c r="A1255" s="63" t="s">
        <v>936</v>
      </c>
      <c r="B1255" s="63" t="s">
        <v>202</v>
      </c>
      <c r="C1255" s="64"/>
      <c r="D1255" s="65"/>
      <c r="E1255" s="66"/>
      <c r="F1255" s="67"/>
      <c r="G1255" s="64"/>
      <c r="H1255" s="68"/>
      <c r="I1255" s="69"/>
      <c r="J1255" s="69"/>
      <c r="K1255" s="34"/>
      <c r="L1255" s="75">
        <v>1255</v>
      </c>
      <c r="M1255" s="75"/>
      <c r="N1255" s="71"/>
      <c r="O1255" s="77" t="s">
        <v>214</v>
      </c>
      <c r="P1255" s="79">
        <v>43637.714467592596</v>
      </c>
      <c r="Q1255" s="77" t="s">
        <v>1694</v>
      </c>
      <c r="R1255" s="80" t="s">
        <v>1839</v>
      </c>
      <c r="S1255" s="77" t="s">
        <v>1846</v>
      </c>
      <c r="T1255" s="77" t="s">
        <v>1875</v>
      </c>
      <c r="U1255" s="79">
        <v>43637.714467592596</v>
      </c>
      <c r="V1255" s="80" t="s">
        <v>2978</v>
      </c>
      <c r="W1255" s="77"/>
      <c r="X1255" s="77"/>
      <c r="Y1255" s="83" t="s">
        <v>4118</v>
      </c>
      <c r="Z1255" s="122"/>
      <c r="AA1255" s="48"/>
      <c r="AB1255" s="49"/>
      <c r="AC1255" s="48"/>
      <c r="AD1255" s="49"/>
      <c r="AE1255" s="48"/>
      <c r="AF1255" s="49"/>
      <c r="AG1255" s="48"/>
      <c r="AH1255" s="49"/>
      <c r="AI1255" s="48"/>
    </row>
    <row r="1256" spans="1:35" ht="15">
      <c r="A1256" s="63" t="s">
        <v>936</v>
      </c>
      <c r="B1256" s="63" t="s">
        <v>202</v>
      </c>
      <c r="C1256" s="64"/>
      <c r="D1256" s="65"/>
      <c r="E1256" s="66"/>
      <c r="F1256" s="67"/>
      <c r="G1256" s="64"/>
      <c r="H1256" s="68"/>
      <c r="I1256" s="69"/>
      <c r="J1256" s="69"/>
      <c r="K1256" s="34"/>
      <c r="L1256" s="75">
        <v>1256</v>
      </c>
      <c r="M1256" s="75"/>
      <c r="N1256" s="71"/>
      <c r="O1256" s="77" t="s">
        <v>214</v>
      </c>
      <c r="P1256" s="79">
        <v>43637.72295138889</v>
      </c>
      <c r="Q1256" s="77" t="s">
        <v>1695</v>
      </c>
      <c r="R1256" s="80" t="s">
        <v>1839</v>
      </c>
      <c r="S1256" s="77" t="s">
        <v>1846</v>
      </c>
      <c r="T1256" s="77" t="s">
        <v>1875</v>
      </c>
      <c r="U1256" s="79">
        <v>43637.72295138889</v>
      </c>
      <c r="V1256" s="80" t="s">
        <v>2979</v>
      </c>
      <c r="W1256" s="77"/>
      <c r="X1256" s="77"/>
      <c r="Y1256" s="83" t="s">
        <v>4119</v>
      </c>
      <c r="Z1256" s="122"/>
      <c r="AA1256" s="48"/>
      <c r="AB1256" s="49"/>
      <c r="AC1256" s="48"/>
      <c r="AD1256" s="49"/>
      <c r="AE1256" s="48"/>
      <c r="AF1256" s="49"/>
      <c r="AG1256" s="48"/>
      <c r="AH1256" s="49"/>
      <c r="AI1256" s="48"/>
    </row>
    <row r="1257" spans="1:35" ht="15">
      <c r="A1257" s="63" t="s">
        <v>936</v>
      </c>
      <c r="B1257" s="63" t="s">
        <v>202</v>
      </c>
      <c r="C1257" s="64"/>
      <c r="D1257" s="65"/>
      <c r="E1257" s="66"/>
      <c r="F1257" s="67"/>
      <c r="G1257" s="64"/>
      <c r="H1257" s="68"/>
      <c r="I1257" s="69"/>
      <c r="J1257" s="69"/>
      <c r="K1257" s="34"/>
      <c r="L1257" s="75">
        <v>1257</v>
      </c>
      <c r="M1257" s="75"/>
      <c r="N1257" s="71"/>
      <c r="O1257" s="77" t="s">
        <v>214</v>
      </c>
      <c r="P1257" s="79">
        <v>43638.316412037035</v>
      </c>
      <c r="Q1257" s="77" t="s">
        <v>1696</v>
      </c>
      <c r="R1257" s="80" t="s">
        <v>1839</v>
      </c>
      <c r="S1257" s="77" t="s">
        <v>1846</v>
      </c>
      <c r="T1257" s="77" t="s">
        <v>1875</v>
      </c>
      <c r="U1257" s="79">
        <v>43638.316412037035</v>
      </c>
      <c r="V1257" s="80" t="s">
        <v>2980</v>
      </c>
      <c r="W1257" s="77"/>
      <c r="X1257" s="77"/>
      <c r="Y1257" s="83" t="s">
        <v>4120</v>
      </c>
      <c r="Z1257" s="122"/>
      <c r="AA1257" s="48"/>
      <c r="AB1257" s="49"/>
      <c r="AC1257" s="48"/>
      <c r="AD1257" s="49"/>
      <c r="AE1257" s="48"/>
      <c r="AF1257" s="49"/>
      <c r="AG1257" s="48"/>
      <c r="AH1257" s="49"/>
      <c r="AI1257" s="48"/>
    </row>
    <row r="1258" spans="1:35" ht="15">
      <c r="A1258" s="63" t="s">
        <v>936</v>
      </c>
      <c r="B1258" s="63" t="s">
        <v>202</v>
      </c>
      <c r="C1258" s="64"/>
      <c r="D1258" s="65"/>
      <c r="E1258" s="66"/>
      <c r="F1258" s="67"/>
      <c r="G1258" s="64"/>
      <c r="H1258" s="68"/>
      <c r="I1258" s="69"/>
      <c r="J1258" s="69"/>
      <c r="K1258" s="34"/>
      <c r="L1258" s="75">
        <v>1258</v>
      </c>
      <c r="M1258" s="75"/>
      <c r="N1258" s="71"/>
      <c r="O1258" s="77" t="s">
        <v>214</v>
      </c>
      <c r="P1258" s="79">
        <v>43638.63527777778</v>
      </c>
      <c r="Q1258" s="77" t="s">
        <v>1697</v>
      </c>
      <c r="R1258" s="80" t="s">
        <v>1839</v>
      </c>
      <c r="S1258" s="77" t="s">
        <v>1846</v>
      </c>
      <c r="T1258" s="77" t="s">
        <v>1875</v>
      </c>
      <c r="U1258" s="79">
        <v>43638.63527777778</v>
      </c>
      <c r="V1258" s="80" t="s">
        <v>2981</v>
      </c>
      <c r="W1258" s="77"/>
      <c r="X1258" s="77"/>
      <c r="Y1258" s="83" t="s">
        <v>4121</v>
      </c>
      <c r="Z1258" s="122"/>
      <c r="AA1258" s="48"/>
      <c r="AB1258" s="49"/>
      <c r="AC1258" s="48"/>
      <c r="AD1258" s="49"/>
      <c r="AE1258" s="48"/>
      <c r="AF1258" s="49"/>
      <c r="AG1258" s="48"/>
      <c r="AH1258" s="49"/>
      <c r="AI1258" s="48"/>
    </row>
    <row r="1259" spans="1:35" ht="15">
      <c r="A1259" s="63" t="s">
        <v>936</v>
      </c>
      <c r="B1259" s="63" t="s">
        <v>202</v>
      </c>
      <c r="C1259" s="64"/>
      <c r="D1259" s="65"/>
      <c r="E1259" s="66"/>
      <c r="F1259" s="67"/>
      <c r="G1259" s="64"/>
      <c r="H1259" s="68"/>
      <c r="I1259" s="69"/>
      <c r="J1259" s="69"/>
      <c r="K1259" s="34"/>
      <c r="L1259" s="75">
        <v>1259</v>
      </c>
      <c r="M1259" s="75"/>
      <c r="N1259" s="71"/>
      <c r="O1259" s="77" t="s">
        <v>214</v>
      </c>
      <c r="P1259" s="79">
        <v>43638.66642361111</v>
      </c>
      <c r="Q1259" s="77" t="s">
        <v>1698</v>
      </c>
      <c r="R1259" s="80" t="s">
        <v>1839</v>
      </c>
      <c r="S1259" s="77" t="s">
        <v>1846</v>
      </c>
      <c r="T1259" s="77" t="s">
        <v>1875</v>
      </c>
      <c r="U1259" s="79">
        <v>43638.66642361111</v>
      </c>
      <c r="V1259" s="80" t="s">
        <v>2982</v>
      </c>
      <c r="W1259" s="77"/>
      <c r="X1259" s="77"/>
      <c r="Y1259" s="83" t="s">
        <v>4122</v>
      </c>
      <c r="Z1259" s="122"/>
      <c r="AA1259" s="48"/>
      <c r="AB1259" s="49"/>
      <c r="AC1259" s="48"/>
      <c r="AD1259" s="49"/>
      <c r="AE1259" s="48"/>
      <c r="AF1259" s="49"/>
      <c r="AG1259" s="48"/>
      <c r="AH1259" s="49"/>
      <c r="AI1259" s="48"/>
    </row>
    <row r="1260" spans="1:35" ht="15">
      <c r="A1260" s="63" t="s">
        <v>936</v>
      </c>
      <c r="B1260" s="63" t="s">
        <v>202</v>
      </c>
      <c r="C1260" s="64"/>
      <c r="D1260" s="65"/>
      <c r="E1260" s="66"/>
      <c r="F1260" s="67"/>
      <c r="G1260" s="64"/>
      <c r="H1260" s="68"/>
      <c r="I1260" s="69"/>
      <c r="J1260" s="69"/>
      <c r="K1260" s="34"/>
      <c r="L1260" s="75">
        <v>1260</v>
      </c>
      <c r="M1260" s="75"/>
      <c r="N1260" s="71"/>
      <c r="O1260" s="77" t="s">
        <v>214</v>
      </c>
      <c r="P1260" s="79">
        <v>43639.392280092594</v>
      </c>
      <c r="Q1260" s="77" t="s">
        <v>1692</v>
      </c>
      <c r="R1260" s="80" t="s">
        <v>1839</v>
      </c>
      <c r="S1260" s="77" t="s">
        <v>1846</v>
      </c>
      <c r="T1260" s="77" t="s">
        <v>1875</v>
      </c>
      <c r="U1260" s="79">
        <v>43639.392280092594</v>
      </c>
      <c r="V1260" s="80" t="s">
        <v>2983</v>
      </c>
      <c r="W1260" s="77"/>
      <c r="X1260" s="77"/>
      <c r="Y1260" s="83" t="s">
        <v>4123</v>
      </c>
      <c r="Z1260" s="122"/>
      <c r="AA1260" s="48"/>
      <c r="AB1260" s="49"/>
      <c r="AC1260" s="48"/>
      <c r="AD1260" s="49"/>
      <c r="AE1260" s="48"/>
      <c r="AF1260" s="49"/>
      <c r="AG1260" s="48"/>
      <c r="AH1260" s="49"/>
      <c r="AI1260" s="48"/>
    </row>
    <row r="1261" spans="1:35" ht="15">
      <c r="A1261" s="63" t="s">
        <v>936</v>
      </c>
      <c r="B1261" s="63" t="s">
        <v>202</v>
      </c>
      <c r="C1261" s="64"/>
      <c r="D1261" s="65"/>
      <c r="E1261" s="66"/>
      <c r="F1261" s="67"/>
      <c r="G1261" s="64"/>
      <c r="H1261" s="68"/>
      <c r="I1261" s="69"/>
      <c r="J1261" s="69"/>
      <c r="K1261" s="34"/>
      <c r="L1261" s="75">
        <v>1261</v>
      </c>
      <c r="M1261" s="75"/>
      <c r="N1261" s="71"/>
      <c r="O1261" s="77" t="s">
        <v>214</v>
      </c>
      <c r="P1261" s="79">
        <v>43640.326689814814</v>
      </c>
      <c r="Q1261" s="77" t="s">
        <v>1699</v>
      </c>
      <c r="R1261" s="80" t="s">
        <v>1839</v>
      </c>
      <c r="S1261" s="77" t="s">
        <v>1846</v>
      </c>
      <c r="T1261" s="77" t="s">
        <v>1875</v>
      </c>
      <c r="U1261" s="79">
        <v>43640.326689814814</v>
      </c>
      <c r="V1261" s="80" t="s">
        <v>2984</v>
      </c>
      <c r="W1261" s="77"/>
      <c r="X1261" s="77"/>
      <c r="Y1261" s="83" t="s">
        <v>4124</v>
      </c>
      <c r="Z1261" s="122"/>
      <c r="AA1261" s="48"/>
      <c r="AB1261" s="49"/>
      <c r="AC1261" s="48"/>
      <c r="AD1261" s="49"/>
      <c r="AE1261" s="48"/>
      <c r="AF1261" s="49"/>
      <c r="AG1261" s="48"/>
      <c r="AH1261" s="49"/>
      <c r="AI1261" s="48"/>
    </row>
    <row r="1262" spans="1:35" ht="15">
      <c r="A1262" s="63" t="s">
        <v>936</v>
      </c>
      <c r="B1262" s="63" t="s">
        <v>202</v>
      </c>
      <c r="C1262" s="64"/>
      <c r="D1262" s="65"/>
      <c r="E1262" s="66"/>
      <c r="F1262" s="67"/>
      <c r="G1262" s="64"/>
      <c r="H1262" s="68"/>
      <c r="I1262" s="69"/>
      <c r="J1262" s="69"/>
      <c r="K1262" s="34"/>
      <c r="L1262" s="75">
        <v>1262</v>
      </c>
      <c r="M1262" s="75"/>
      <c r="N1262" s="71"/>
      <c r="O1262" s="77" t="s">
        <v>214</v>
      </c>
      <c r="P1262" s="79">
        <v>43640.54783564815</v>
      </c>
      <c r="Q1262" s="77" t="s">
        <v>1700</v>
      </c>
      <c r="R1262" s="80" t="s">
        <v>1839</v>
      </c>
      <c r="S1262" s="77" t="s">
        <v>1846</v>
      </c>
      <c r="T1262" s="77" t="s">
        <v>1875</v>
      </c>
      <c r="U1262" s="79">
        <v>43640.54783564815</v>
      </c>
      <c r="V1262" s="80" t="s">
        <v>2985</v>
      </c>
      <c r="W1262" s="77"/>
      <c r="X1262" s="77"/>
      <c r="Y1262" s="83" t="s">
        <v>4125</v>
      </c>
      <c r="Z1262" s="122"/>
      <c r="AA1262" s="48"/>
      <c r="AB1262" s="49"/>
      <c r="AC1262" s="48"/>
      <c r="AD1262" s="49"/>
      <c r="AE1262" s="48"/>
      <c r="AF1262" s="49"/>
      <c r="AG1262" s="48"/>
      <c r="AH1262" s="49"/>
      <c r="AI1262" s="48"/>
    </row>
    <row r="1263" spans="1:35" ht="15">
      <c r="A1263" s="63" t="s">
        <v>936</v>
      </c>
      <c r="B1263" s="63" t="s">
        <v>202</v>
      </c>
      <c r="C1263" s="64"/>
      <c r="D1263" s="65"/>
      <c r="E1263" s="66"/>
      <c r="F1263" s="67"/>
      <c r="G1263" s="64"/>
      <c r="H1263" s="68"/>
      <c r="I1263" s="69"/>
      <c r="J1263" s="69"/>
      <c r="K1263" s="34"/>
      <c r="L1263" s="75">
        <v>1263</v>
      </c>
      <c r="M1263" s="75"/>
      <c r="N1263" s="71"/>
      <c r="O1263" s="77" t="s">
        <v>214</v>
      </c>
      <c r="P1263" s="79">
        <v>43640.76804398148</v>
      </c>
      <c r="Q1263" s="77" t="s">
        <v>1701</v>
      </c>
      <c r="R1263" s="80" t="s">
        <v>1839</v>
      </c>
      <c r="S1263" s="77" t="s">
        <v>1846</v>
      </c>
      <c r="T1263" s="77" t="s">
        <v>1875</v>
      </c>
      <c r="U1263" s="79">
        <v>43640.76804398148</v>
      </c>
      <c r="V1263" s="80" t="s">
        <v>2986</v>
      </c>
      <c r="W1263" s="77"/>
      <c r="X1263" s="77"/>
      <c r="Y1263" s="83" t="s">
        <v>4126</v>
      </c>
      <c r="Z1263" s="122"/>
      <c r="AA1263" s="48"/>
      <c r="AB1263" s="49"/>
      <c r="AC1263" s="48"/>
      <c r="AD1263" s="49"/>
      <c r="AE1263" s="48"/>
      <c r="AF1263" s="49"/>
      <c r="AG1263" s="48"/>
      <c r="AH1263" s="49"/>
      <c r="AI1263" s="48"/>
    </row>
    <row r="1264" spans="1:35" ht="15">
      <c r="A1264" s="63" t="s">
        <v>936</v>
      </c>
      <c r="B1264" s="63" t="s">
        <v>202</v>
      </c>
      <c r="C1264" s="64"/>
      <c r="D1264" s="65"/>
      <c r="E1264" s="66"/>
      <c r="F1264" s="67"/>
      <c r="G1264" s="64"/>
      <c r="H1264" s="68"/>
      <c r="I1264" s="69"/>
      <c r="J1264" s="69"/>
      <c r="K1264" s="34"/>
      <c r="L1264" s="75">
        <v>1264</v>
      </c>
      <c r="M1264" s="75"/>
      <c r="N1264" s="71"/>
      <c r="O1264" s="77" t="s">
        <v>214</v>
      </c>
      <c r="P1264" s="79">
        <v>43641.32083333333</v>
      </c>
      <c r="Q1264" s="77" t="s">
        <v>1702</v>
      </c>
      <c r="R1264" s="80" t="s">
        <v>1839</v>
      </c>
      <c r="S1264" s="77" t="s">
        <v>1846</v>
      </c>
      <c r="T1264" s="77" t="s">
        <v>1875</v>
      </c>
      <c r="U1264" s="79">
        <v>43641.32083333333</v>
      </c>
      <c r="V1264" s="80" t="s">
        <v>2987</v>
      </c>
      <c r="W1264" s="77"/>
      <c r="X1264" s="77"/>
      <c r="Y1264" s="83" t="s">
        <v>4127</v>
      </c>
      <c r="Z1264" s="122"/>
      <c r="AA1264" s="48"/>
      <c r="AB1264" s="49"/>
      <c r="AC1264" s="48"/>
      <c r="AD1264" s="49"/>
      <c r="AE1264" s="48"/>
      <c r="AF1264" s="49"/>
      <c r="AG1264" s="48"/>
      <c r="AH1264" s="49"/>
      <c r="AI1264" s="48"/>
    </row>
    <row r="1265" spans="1:35" ht="15">
      <c r="A1265" s="63" t="s">
        <v>936</v>
      </c>
      <c r="B1265" s="63" t="s">
        <v>202</v>
      </c>
      <c r="C1265" s="64"/>
      <c r="D1265" s="65"/>
      <c r="E1265" s="66"/>
      <c r="F1265" s="67"/>
      <c r="G1265" s="64"/>
      <c r="H1265" s="68"/>
      <c r="I1265" s="69"/>
      <c r="J1265" s="69"/>
      <c r="K1265" s="34"/>
      <c r="L1265" s="75">
        <v>1265</v>
      </c>
      <c r="M1265" s="75"/>
      <c r="N1265" s="71"/>
      <c r="O1265" s="77" t="s">
        <v>214</v>
      </c>
      <c r="P1265" s="79">
        <v>43641.40099537037</v>
      </c>
      <c r="Q1265" s="77" t="s">
        <v>968</v>
      </c>
      <c r="R1265" s="77"/>
      <c r="S1265" s="77"/>
      <c r="T1265" s="77"/>
      <c r="U1265" s="79">
        <v>43641.40099537037</v>
      </c>
      <c r="V1265" s="80" t="s">
        <v>2988</v>
      </c>
      <c r="W1265" s="77"/>
      <c r="X1265" s="77"/>
      <c r="Y1265" s="83" t="s">
        <v>4128</v>
      </c>
      <c r="Z1265" s="122"/>
      <c r="AA1265" s="48"/>
      <c r="AB1265" s="49"/>
      <c r="AC1265" s="48"/>
      <c r="AD1265" s="49"/>
      <c r="AE1265" s="48"/>
      <c r="AF1265" s="49"/>
      <c r="AG1265" s="48"/>
      <c r="AH1265" s="49"/>
      <c r="AI1265" s="48"/>
    </row>
    <row r="1266" spans="1:35" ht="15">
      <c r="A1266" s="63" t="s">
        <v>936</v>
      </c>
      <c r="B1266" s="63" t="s">
        <v>202</v>
      </c>
      <c r="C1266" s="64"/>
      <c r="D1266" s="65"/>
      <c r="E1266" s="66"/>
      <c r="F1266" s="67"/>
      <c r="G1266" s="64"/>
      <c r="H1266" s="68"/>
      <c r="I1266" s="69"/>
      <c r="J1266" s="69"/>
      <c r="K1266" s="34"/>
      <c r="L1266" s="75">
        <v>1266</v>
      </c>
      <c r="M1266" s="75"/>
      <c r="N1266" s="71"/>
      <c r="O1266" s="77" t="s">
        <v>214</v>
      </c>
      <c r="P1266" s="79">
        <v>43641.72912037037</v>
      </c>
      <c r="Q1266" s="77" t="s">
        <v>1703</v>
      </c>
      <c r="R1266" s="80" t="s">
        <v>1839</v>
      </c>
      <c r="S1266" s="77" t="s">
        <v>1846</v>
      </c>
      <c r="T1266" s="77" t="s">
        <v>1875</v>
      </c>
      <c r="U1266" s="79">
        <v>43641.72912037037</v>
      </c>
      <c r="V1266" s="80" t="s">
        <v>2989</v>
      </c>
      <c r="W1266" s="77"/>
      <c r="X1266" s="77"/>
      <c r="Y1266" s="83" t="s">
        <v>4129</v>
      </c>
      <c r="Z1266" s="122"/>
      <c r="AA1266" s="48"/>
      <c r="AB1266" s="49"/>
      <c r="AC1266" s="48"/>
      <c r="AD1266" s="49"/>
      <c r="AE1266" s="48"/>
      <c r="AF1266" s="49"/>
      <c r="AG1266" s="48"/>
      <c r="AH1266" s="49"/>
      <c r="AI1266" s="48"/>
    </row>
    <row r="1267" spans="1:35" ht="15">
      <c r="A1267" s="63" t="s">
        <v>936</v>
      </c>
      <c r="B1267" s="63" t="s">
        <v>202</v>
      </c>
      <c r="C1267" s="64"/>
      <c r="D1267" s="65"/>
      <c r="E1267" s="66"/>
      <c r="F1267" s="67"/>
      <c r="G1267" s="64"/>
      <c r="H1267" s="68"/>
      <c r="I1267" s="69"/>
      <c r="J1267" s="69"/>
      <c r="K1267" s="34"/>
      <c r="L1267" s="75">
        <v>1267</v>
      </c>
      <c r="M1267" s="75"/>
      <c r="N1267" s="71"/>
      <c r="O1267" s="77" t="s">
        <v>214</v>
      </c>
      <c r="P1267" s="79">
        <v>43641.74561342593</v>
      </c>
      <c r="Q1267" s="77" t="s">
        <v>1704</v>
      </c>
      <c r="R1267" s="80" t="s">
        <v>1839</v>
      </c>
      <c r="S1267" s="77" t="s">
        <v>1846</v>
      </c>
      <c r="T1267" s="77" t="s">
        <v>1875</v>
      </c>
      <c r="U1267" s="79">
        <v>43641.74561342593</v>
      </c>
      <c r="V1267" s="80" t="s">
        <v>2990</v>
      </c>
      <c r="W1267" s="77"/>
      <c r="X1267" s="77"/>
      <c r="Y1267" s="83" t="s">
        <v>4130</v>
      </c>
      <c r="Z1267" s="122"/>
      <c r="AA1267" s="48"/>
      <c r="AB1267" s="49"/>
      <c r="AC1267" s="48"/>
      <c r="AD1267" s="49"/>
      <c r="AE1267" s="48"/>
      <c r="AF1267" s="49"/>
      <c r="AG1267" s="48"/>
      <c r="AH1267" s="49"/>
      <c r="AI1267" s="48"/>
    </row>
    <row r="1268" spans="1:35" ht="15">
      <c r="A1268" s="63" t="s">
        <v>936</v>
      </c>
      <c r="B1268" s="63" t="s">
        <v>202</v>
      </c>
      <c r="C1268" s="64"/>
      <c r="D1268" s="65"/>
      <c r="E1268" s="66"/>
      <c r="F1268" s="67"/>
      <c r="G1268" s="64"/>
      <c r="H1268" s="68"/>
      <c r="I1268" s="69"/>
      <c r="J1268" s="69"/>
      <c r="K1268" s="34"/>
      <c r="L1268" s="75">
        <v>1268</v>
      </c>
      <c r="M1268" s="75"/>
      <c r="N1268" s="71"/>
      <c r="O1268" s="77" t="s">
        <v>214</v>
      </c>
      <c r="P1268" s="79">
        <v>43641.765601851854</v>
      </c>
      <c r="Q1268" s="77" t="s">
        <v>1705</v>
      </c>
      <c r="R1268" s="80" t="s">
        <v>1839</v>
      </c>
      <c r="S1268" s="77" t="s">
        <v>1846</v>
      </c>
      <c r="T1268" s="77" t="s">
        <v>1875</v>
      </c>
      <c r="U1268" s="79">
        <v>43641.765601851854</v>
      </c>
      <c r="V1268" s="80" t="s">
        <v>2991</v>
      </c>
      <c r="W1268" s="77"/>
      <c r="X1268" s="77"/>
      <c r="Y1268" s="83" t="s">
        <v>4131</v>
      </c>
      <c r="Z1268" s="122"/>
      <c r="AA1268" s="48"/>
      <c r="AB1268" s="49"/>
      <c r="AC1268" s="48"/>
      <c r="AD1268" s="49"/>
      <c r="AE1268" s="48"/>
      <c r="AF1268" s="49"/>
      <c r="AG1268" s="48"/>
      <c r="AH1268" s="49"/>
      <c r="AI1268" s="48"/>
    </row>
    <row r="1269" spans="1:35" ht="15">
      <c r="A1269" s="63" t="s">
        <v>936</v>
      </c>
      <c r="B1269" s="63" t="s">
        <v>202</v>
      </c>
      <c r="C1269" s="64"/>
      <c r="D1269" s="65"/>
      <c r="E1269" s="66"/>
      <c r="F1269" s="67"/>
      <c r="G1269" s="64"/>
      <c r="H1269" s="68"/>
      <c r="I1269" s="69"/>
      <c r="J1269" s="69"/>
      <c r="K1269" s="34"/>
      <c r="L1269" s="75">
        <v>1269</v>
      </c>
      <c r="M1269" s="75"/>
      <c r="N1269" s="71"/>
      <c r="O1269" s="77" t="s">
        <v>214</v>
      </c>
      <c r="P1269" s="79">
        <v>43641.79046296296</v>
      </c>
      <c r="Q1269" s="77" t="s">
        <v>1706</v>
      </c>
      <c r="R1269" s="80" t="s">
        <v>1839</v>
      </c>
      <c r="S1269" s="77" t="s">
        <v>1846</v>
      </c>
      <c r="T1269" s="77" t="s">
        <v>1875</v>
      </c>
      <c r="U1269" s="79">
        <v>43641.79046296296</v>
      </c>
      <c r="V1269" s="80" t="s">
        <v>2992</v>
      </c>
      <c r="W1269" s="77"/>
      <c r="X1269" s="77"/>
      <c r="Y1269" s="83" t="s">
        <v>4132</v>
      </c>
      <c r="Z1269" s="122"/>
      <c r="AA1269" s="48"/>
      <c r="AB1269" s="49"/>
      <c r="AC1269" s="48"/>
      <c r="AD1269" s="49"/>
      <c r="AE1269" s="48"/>
      <c r="AF1269" s="49"/>
      <c r="AG1269" s="48"/>
      <c r="AH1269" s="49"/>
      <c r="AI1269" s="48"/>
    </row>
    <row r="1270" spans="1:35" ht="15">
      <c r="A1270" s="63" t="s">
        <v>936</v>
      </c>
      <c r="B1270" s="63" t="s">
        <v>202</v>
      </c>
      <c r="C1270" s="64"/>
      <c r="D1270" s="65"/>
      <c r="E1270" s="66"/>
      <c r="F1270" s="67"/>
      <c r="G1270" s="64"/>
      <c r="H1270" s="68"/>
      <c r="I1270" s="69"/>
      <c r="J1270" s="69"/>
      <c r="K1270" s="34"/>
      <c r="L1270" s="75">
        <v>1270</v>
      </c>
      <c r="M1270" s="75"/>
      <c r="N1270" s="71"/>
      <c r="O1270" s="77" t="s">
        <v>214</v>
      </c>
      <c r="P1270" s="79">
        <v>43641.80982638889</v>
      </c>
      <c r="Q1270" s="77" t="s">
        <v>1707</v>
      </c>
      <c r="R1270" s="80" t="s">
        <v>1839</v>
      </c>
      <c r="S1270" s="77" t="s">
        <v>1846</v>
      </c>
      <c r="T1270" s="77" t="s">
        <v>1875</v>
      </c>
      <c r="U1270" s="79">
        <v>43641.80982638889</v>
      </c>
      <c r="V1270" s="80" t="s">
        <v>2993</v>
      </c>
      <c r="W1270" s="77"/>
      <c r="X1270" s="77"/>
      <c r="Y1270" s="83" t="s">
        <v>4133</v>
      </c>
      <c r="Z1270" s="122"/>
      <c r="AA1270" s="48"/>
      <c r="AB1270" s="49"/>
      <c r="AC1270" s="48"/>
      <c r="AD1270" s="49"/>
      <c r="AE1270" s="48"/>
      <c r="AF1270" s="49"/>
      <c r="AG1270" s="48"/>
      <c r="AH1270" s="49"/>
      <c r="AI1270" s="48"/>
    </row>
    <row r="1271" spans="1:35" ht="15">
      <c r="A1271" s="63" t="s">
        <v>936</v>
      </c>
      <c r="B1271" s="63" t="s">
        <v>202</v>
      </c>
      <c r="C1271" s="64"/>
      <c r="D1271" s="65"/>
      <c r="E1271" s="66"/>
      <c r="F1271" s="67"/>
      <c r="G1271" s="64"/>
      <c r="H1271" s="68"/>
      <c r="I1271" s="69"/>
      <c r="J1271" s="69"/>
      <c r="K1271" s="34"/>
      <c r="L1271" s="75">
        <v>1271</v>
      </c>
      <c r="M1271" s="75"/>
      <c r="N1271" s="71"/>
      <c r="O1271" s="77" t="s">
        <v>214</v>
      </c>
      <c r="P1271" s="79">
        <v>43642.29771990741</v>
      </c>
      <c r="Q1271" s="77" t="s">
        <v>1708</v>
      </c>
      <c r="R1271" s="80" t="s">
        <v>1839</v>
      </c>
      <c r="S1271" s="77" t="s">
        <v>1846</v>
      </c>
      <c r="T1271" s="77" t="s">
        <v>1875</v>
      </c>
      <c r="U1271" s="79">
        <v>43642.29771990741</v>
      </c>
      <c r="V1271" s="80" t="s">
        <v>2994</v>
      </c>
      <c r="W1271" s="77"/>
      <c r="X1271" s="77"/>
      <c r="Y1271" s="83" t="s">
        <v>4134</v>
      </c>
      <c r="Z1271" s="122"/>
      <c r="AA1271" s="48"/>
      <c r="AB1271" s="49"/>
      <c r="AC1271" s="48"/>
      <c r="AD1271" s="49"/>
      <c r="AE1271" s="48"/>
      <c r="AF1271" s="49"/>
      <c r="AG1271" s="48"/>
      <c r="AH1271" s="49"/>
      <c r="AI1271" s="48"/>
    </row>
    <row r="1272" spans="1:35" ht="15">
      <c r="A1272" s="63" t="s">
        <v>936</v>
      </c>
      <c r="B1272" s="63" t="s">
        <v>202</v>
      </c>
      <c r="C1272" s="64"/>
      <c r="D1272" s="65"/>
      <c r="E1272" s="66"/>
      <c r="F1272" s="67"/>
      <c r="G1272" s="64"/>
      <c r="H1272" s="68"/>
      <c r="I1272" s="69"/>
      <c r="J1272" s="69"/>
      <c r="K1272" s="34"/>
      <c r="L1272" s="75">
        <v>1272</v>
      </c>
      <c r="M1272" s="75"/>
      <c r="N1272" s="71"/>
      <c r="O1272" s="77" t="s">
        <v>214</v>
      </c>
      <c r="P1272" s="79">
        <v>43642.39625</v>
      </c>
      <c r="Q1272" s="77" t="s">
        <v>1696</v>
      </c>
      <c r="R1272" s="80" t="s">
        <v>1839</v>
      </c>
      <c r="S1272" s="77" t="s">
        <v>1846</v>
      </c>
      <c r="T1272" s="77" t="s">
        <v>1875</v>
      </c>
      <c r="U1272" s="79">
        <v>43642.39625</v>
      </c>
      <c r="V1272" s="80" t="s">
        <v>2995</v>
      </c>
      <c r="W1272" s="77"/>
      <c r="X1272" s="77"/>
      <c r="Y1272" s="83" t="s">
        <v>4135</v>
      </c>
      <c r="Z1272" s="122"/>
      <c r="AA1272" s="48"/>
      <c r="AB1272" s="49"/>
      <c r="AC1272" s="48"/>
      <c r="AD1272" s="49"/>
      <c r="AE1272" s="48"/>
      <c r="AF1272" s="49"/>
      <c r="AG1272" s="48"/>
      <c r="AH1272" s="49"/>
      <c r="AI1272" s="48"/>
    </row>
    <row r="1273" spans="1:35" ht="15">
      <c r="A1273" s="63" t="s">
        <v>936</v>
      </c>
      <c r="B1273" s="63" t="s">
        <v>202</v>
      </c>
      <c r="C1273" s="64"/>
      <c r="D1273" s="65"/>
      <c r="E1273" s="66"/>
      <c r="F1273" s="67"/>
      <c r="G1273" s="64"/>
      <c r="H1273" s="68"/>
      <c r="I1273" s="69"/>
      <c r="J1273" s="69"/>
      <c r="K1273" s="34"/>
      <c r="L1273" s="75">
        <v>1273</v>
      </c>
      <c r="M1273" s="75"/>
      <c r="N1273" s="71"/>
      <c r="O1273" s="77" t="s">
        <v>214</v>
      </c>
      <c r="P1273" s="79">
        <v>43642.59005787037</v>
      </c>
      <c r="Q1273" s="77" t="s">
        <v>1700</v>
      </c>
      <c r="R1273" s="80" t="s">
        <v>1839</v>
      </c>
      <c r="S1273" s="77" t="s">
        <v>1846</v>
      </c>
      <c r="T1273" s="77" t="s">
        <v>1875</v>
      </c>
      <c r="U1273" s="79">
        <v>43642.59005787037</v>
      </c>
      <c r="V1273" s="80" t="s">
        <v>2996</v>
      </c>
      <c r="W1273" s="77"/>
      <c r="X1273" s="77"/>
      <c r="Y1273" s="83" t="s">
        <v>4136</v>
      </c>
      <c r="Z1273" s="122"/>
      <c r="AA1273" s="48"/>
      <c r="AB1273" s="49"/>
      <c r="AC1273" s="48"/>
      <c r="AD1273" s="49"/>
      <c r="AE1273" s="48"/>
      <c r="AF1273" s="49"/>
      <c r="AG1273" s="48"/>
      <c r="AH1273" s="49"/>
      <c r="AI1273" s="48"/>
    </row>
    <row r="1274" spans="1:35" ht="15">
      <c r="A1274" s="63" t="s">
        <v>937</v>
      </c>
      <c r="B1274" s="63" t="s">
        <v>202</v>
      </c>
      <c r="C1274" s="64"/>
      <c r="D1274" s="65"/>
      <c r="E1274" s="66"/>
      <c r="F1274" s="67"/>
      <c r="G1274" s="64"/>
      <c r="H1274" s="68"/>
      <c r="I1274" s="69"/>
      <c r="J1274" s="69"/>
      <c r="K1274" s="34"/>
      <c r="L1274" s="75">
        <v>1274</v>
      </c>
      <c r="M1274" s="75"/>
      <c r="N1274" s="71"/>
      <c r="O1274" s="77" t="s">
        <v>214</v>
      </c>
      <c r="P1274" s="79">
        <v>43642.59210648148</v>
      </c>
      <c r="Q1274" s="77" t="s">
        <v>1323</v>
      </c>
      <c r="R1274" s="77"/>
      <c r="S1274" s="77"/>
      <c r="T1274" s="77"/>
      <c r="U1274" s="79">
        <v>43642.59210648148</v>
      </c>
      <c r="V1274" s="80" t="s">
        <v>2997</v>
      </c>
      <c r="W1274" s="77"/>
      <c r="X1274" s="77"/>
      <c r="Y1274" s="83" t="s">
        <v>4137</v>
      </c>
      <c r="Z1274" s="122"/>
      <c r="AA1274" s="48"/>
      <c r="AB1274" s="49"/>
      <c r="AC1274" s="48"/>
      <c r="AD1274" s="49"/>
      <c r="AE1274" s="48"/>
      <c r="AF1274" s="49"/>
      <c r="AG1274" s="48"/>
      <c r="AH1274" s="49"/>
      <c r="AI1274" s="48"/>
    </row>
    <row r="1275" spans="1:35" ht="15">
      <c r="A1275" s="63" t="s">
        <v>938</v>
      </c>
      <c r="B1275" s="63" t="s">
        <v>202</v>
      </c>
      <c r="C1275" s="64"/>
      <c r="D1275" s="65"/>
      <c r="E1275" s="66"/>
      <c r="F1275" s="67"/>
      <c r="G1275" s="64"/>
      <c r="H1275" s="68"/>
      <c r="I1275" s="69"/>
      <c r="J1275" s="69"/>
      <c r="K1275" s="34"/>
      <c r="L1275" s="75">
        <v>1275</v>
      </c>
      <c r="M1275" s="75"/>
      <c r="N1275" s="71"/>
      <c r="O1275" s="77" t="s">
        <v>214</v>
      </c>
      <c r="P1275" s="79">
        <v>43633.555451388886</v>
      </c>
      <c r="Q1275" s="77" t="s">
        <v>1650</v>
      </c>
      <c r="R1275" s="77"/>
      <c r="S1275" s="77"/>
      <c r="T1275" s="77"/>
      <c r="U1275" s="79">
        <v>43633.555451388886</v>
      </c>
      <c r="V1275" s="80" t="s">
        <v>2998</v>
      </c>
      <c r="W1275" s="77"/>
      <c r="X1275" s="77"/>
      <c r="Y1275" s="83" t="s">
        <v>4138</v>
      </c>
      <c r="Z1275" s="122"/>
      <c r="AA1275" s="48"/>
      <c r="AB1275" s="49"/>
      <c r="AC1275" s="48"/>
      <c r="AD1275" s="49"/>
      <c r="AE1275" s="48"/>
      <c r="AF1275" s="49"/>
      <c r="AG1275" s="48"/>
      <c r="AH1275" s="49"/>
      <c r="AI1275" s="48"/>
    </row>
    <row r="1276" spans="1:35" ht="15">
      <c r="A1276" s="63" t="s">
        <v>938</v>
      </c>
      <c r="B1276" s="63" t="s">
        <v>202</v>
      </c>
      <c r="C1276" s="64"/>
      <c r="D1276" s="65"/>
      <c r="E1276" s="66"/>
      <c r="F1276" s="67"/>
      <c r="G1276" s="64"/>
      <c r="H1276" s="68"/>
      <c r="I1276" s="69"/>
      <c r="J1276" s="69"/>
      <c r="K1276" s="34"/>
      <c r="L1276" s="75">
        <v>1276</v>
      </c>
      <c r="M1276" s="75"/>
      <c r="N1276" s="71"/>
      <c r="O1276" s="77" t="s">
        <v>214</v>
      </c>
      <c r="P1276" s="79">
        <v>43633.555451388886</v>
      </c>
      <c r="Q1276" s="77" t="s">
        <v>1298</v>
      </c>
      <c r="R1276" s="77"/>
      <c r="S1276" s="77"/>
      <c r="T1276" s="77"/>
      <c r="U1276" s="79">
        <v>43633.555451388886</v>
      </c>
      <c r="V1276" s="80" t="s">
        <v>2999</v>
      </c>
      <c r="W1276" s="77"/>
      <c r="X1276" s="77"/>
      <c r="Y1276" s="83" t="s">
        <v>4139</v>
      </c>
      <c r="Z1276" s="122"/>
      <c r="AA1276" s="48"/>
      <c r="AB1276" s="49"/>
      <c r="AC1276" s="48"/>
      <c r="AD1276" s="49"/>
      <c r="AE1276" s="48"/>
      <c r="AF1276" s="49"/>
      <c r="AG1276" s="48"/>
      <c r="AH1276" s="49"/>
      <c r="AI1276" s="48"/>
    </row>
    <row r="1277" spans="1:35" ht="15">
      <c r="A1277" s="63" t="s">
        <v>938</v>
      </c>
      <c r="B1277" s="63" t="s">
        <v>202</v>
      </c>
      <c r="C1277" s="64"/>
      <c r="D1277" s="65"/>
      <c r="E1277" s="66"/>
      <c r="F1277" s="67"/>
      <c r="G1277" s="64"/>
      <c r="H1277" s="68"/>
      <c r="I1277" s="69"/>
      <c r="J1277" s="69"/>
      <c r="K1277" s="34"/>
      <c r="L1277" s="75">
        <v>1277</v>
      </c>
      <c r="M1277" s="75"/>
      <c r="N1277" s="71"/>
      <c r="O1277" s="77" t="s">
        <v>214</v>
      </c>
      <c r="P1277" s="79">
        <v>43634.59746527778</v>
      </c>
      <c r="Q1277" s="77" t="s">
        <v>1709</v>
      </c>
      <c r="R1277" s="77"/>
      <c r="S1277" s="77"/>
      <c r="T1277" s="77"/>
      <c r="U1277" s="79">
        <v>43634.59746527778</v>
      </c>
      <c r="V1277" s="80" t="s">
        <v>3000</v>
      </c>
      <c r="W1277" s="77"/>
      <c r="X1277" s="77"/>
      <c r="Y1277" s="83" t="s">
        <v>4140</v>
      </c>
      <c r="Z1277" s="122"/>
      <c r="AA1277" s="48"/>
      <c r="AB1277" s="49"/>
      <c r="AC1277" s="48"/>
      <c r="AD1277" s="49"/>
      <c r="AE1277" s="48"/>
      <c r="AF1277" s="49"/>
      <c r="AG1277" s="48"/>
      <c r="AH1277" s="49"/>
      <c r="AI1277" s="48"/>
    </row>
    <row r="1278" spans="1:35" ht="15">
      <c r="A1278" s="63" t="s">
        <v>938</v>
      </c>
      <c r="B1278" s="63" t="s">
        <v>202</v>
      </c>
      <c r="C1278" s="64"/>
      <c r="D1278" s="65"/>
      <c r="E1278" s="66"/>
      <c r="F1278" s="67"/>
      <c r="G1278" s="64"/>
      <c r="H1278" s="68"/>
      <c r="I1278" s="69"/>
      <c r="J1278" s="69"/>
      <c r="K1278" s="34"/>
      <c r="L1278" s="75">
        <v>1278</v>
      </c>
      <c r="M1278" s="75"/>
      <c r="N1278" s="71"/>
      <c r="O1278" s="77" t="s">
        <v>214</v>
      </c>
      <c r="P1278" s="79">
        <v>43635.59341435185</v>
      </c>
      <c r="Q1278" s="77" t="s">
        <v>1709</v>
      </c>
      <c r="R1278" s="77"/>
      <c r="S1278" s="77"/>
      <c r="T1278" s="77"/>
      <c r="U1278" s="79">
        <v>43635.59341435185</v>
      </c>
      <c r="V1278" s="80" t="s">
        <v>3001</v>
      </c>
      <c r="W1278" s="77"/>
      <c r="X1278" s="77"/>
      <c r="Y1278" s="83" t="s">
        <v>4141</v>
      </c>
      <c r="Z1278" s="122"/>
      <c r="AA1278" s="48"/>
      <c r="AB1278" s="49"/>
      <c r="AC1278" s="48"/>
      <c r="AD1278" s="49"/>
      <c r="AE1278" s="48"/>
      <c r="AF1278" s="49"/>
      <c r="AG1278" s="48"/>
      <c r="AH1278" s="49"/>
      <c r="AI1278" s="48"/>
    </row>
    <row r="1279" spans="1:35" ht="15">
      <c r="A1279" s="63" t="s">
        <v>938</v>
      </c>
      <c r="B1279" s="63" t="s">
        <v>202</v>
      </c>
      <c r="C1279" s="64"/>
      <c r="D1279" s="65"/>
      <c r="E1279" s="66"/>
      <c r="F1279" s="67"/>
      <c r="G1279" s="64"/>
      <c r="H1279" s="68"/>
      <c r="I1279" s="69"/>
      <c r="J1279" s="69"/>
      <c r="K1279" s="34"/>
      <c r="L1279" s="75">
        <v>1279</v>
      </c>
      <c r="M1279" s="75"/>
      <c r="N1279" s="71"/>
      <c r="O1279" s="77" t="s">
        <v>214</v>
      </c>
      <c r="P1279" s="79">
        <v>43636.89648148148</v>
      </c>
      <c r="Q1279" s="77" t="s">
        <v>1710</v>
      </c>
      <c r="R1279" s="77"/>
      <c r="S1279" s="77"/>
      <c r="T1279" s="77"/>
      <c r="U1279" s="79">
        <v>43636.89648148148</v>
      </c>
      <c r="V1279" s="80" t="s">
        <v>3002</v>
      </c>
      <c r="W1279" s="77"/>
      <c r="X1279" s="77"/>
      <c r="Y1279" s="83" t="s">
        <v>4142</v>
      </c>
      <c r="Z1279" s="122"/>
      <c r="AA1279" s="48"/>
      <c r="AB1279" s="49"/>
      <c r="AC1279" s="48"/>
      <c r="AD1279" s="49"/>
      <c r="AE1279" s="48"/>
      <c r="AF1279" s="49"/>
      <c r="AG1279" s="48"/>
      <c r="AH1279" s="49"/>
      <c r="AI1279" s="48"/>
    </row>
    <row r="1280" spans="1:35" ht="15">
      <c r="A1280" s="63" t="s">
        <v>938</v>
      </c>
      <c r="B1280" s="63" t="s">
        <v>202</v>
      </c>
      <c r="C1280" s="64"/>
      <c r="D1280" s="65"/>
      <c r="E1280" s="66"/>
      <c r="F1280" s="67"/>
      <c r="G1280" s="64"/>
      <c r="H1280" s="68"/>
      <c r="I1280" s="69"/>
      <c r="J1280" s="69"/>
      <c r="K1280" s="34"/>
      <c r="L1280" s="75">
        <v>1280</v>
      </c>
      <c r="M1280" s="75"/>
      <c r="N1280" s="71"/>
      <c r="O1280" s="77" t="s">
        <v>214</v>
      </c>
      <c r="P1280" s="79">
        <v>43637.56684027778</v>
      </c>
      <c r="Q1280" s="77" t="s">
        <v>1711</v>
      </c>
      <c r="R1280" s="77"/>
      <c r="S1280" s="77"/>
      <c r="T1280" s="77"/>
      <c r="U1280" s="79">
        <v>43637.56684027778</v>
      </c>
      <c r="V1280" s="80" t="s">
        <v>3003</v>
      </c>
      <c r="W1280" s="77"/>
      <c r="X1280" s="77"/>
      <c r="Y1280" s="83" t="s">
        <v>4143</v>
      </c>
      <c r="Z1280" s="122"/>
      <c r="AA1280" s="48"/>
      <c r="AB1280" s="49"/>
      <c r="AC1280" s="48"/>
      <c r="AD1280" s="49"/>
      <c r="AE1280" s="48"/>
      <c r="AF1280" s="49"/>
      <c r="AG1280" s="48"/>
      <c r="AH1280" s="49"/>
      <c r="AI1280" s="48"/>
    </row>
    <row r="1281" spans="1:35" ht="15">
      <c r="A1281" s="63" t="s">
        <v>938</v>
      </c>
      <c r="B1281" s="63" t="s">
        <v>202</v>
      </c>
      <c r="C1281" s="64"/>
      <c r="D1281" s="65"/>
      <c r="E1281" s="66"/>
      <c r="F1281" s="67"/>
      <c r="G1281" s="64"/>
      <c r="H1281" s="68"/>
      <c r="I1281" s="69"/>
      <c r="J1281" s="69"/>
      <c r="K1281" s="34"/>
      <c r="L1281" s="75">
        <v>1281</v>
      </c>
      <c r="M1281" s="75"/>
      <c r="N1281" s="71"/>
      <c r="O1281" s="77" t="s">
        <v>214</v>
      </c>
      <c r="P1281" s="79">
        <v>43641.59232638889</v>
      </c>
      <c r="Q1281" s="77" t="s">
        <v>1712</v>
      </c>
      <c r="R1281" s="77"/>
      <c r="S1281" s="77"/>
      <c r="T1281" s="77"/>
      <c r="U1281" s="79">
        <v>43641.59232638889</v>
      </c>
      <c r="V1281" s="80" t="s">
        <v>3004</v>
      </c>
      <c r="W1281" s="77"/>
      <c r="X1281" s="77"/>
      <c r="Y1281" s="83" t="s">
        <v>4144</v>
      </c>
      <c r="Z1281" s="122"/>
      <c r="AA1281" s="48"/>
      <c r="AB1281" s="49"/>
      <c r="AC1281" s="48"/>
      <c r="AD1281" s="49"/>
      <c r="AE1281" s="48"/>
      <c r="AF1281" s="49"/>
      <c r="AG1281" s="48"/>
      <c r="AH1281" s="49"/>
      <c r="AI1281" s="48"/>
    </row>
    <row r="1282" spans="1:35" ht="15">
      <c r="A1282" s="63" t="s">
        <v>938</v>
      </c>
      <c r="B1282" s="63" t="s">
        <v>202</v>
      </c>
      <c r="C1282" s="64"/>
      <c r="D1282" s="65"/>
      <c r="E1282" s="66"/>
      <c r="F1282" s="67"/>
      <c r="G1282" s="64"/>
      <c r="H1282" s="68"/>
      <c r="I1282" s="69"/>
      <c r="J1282" s="69"/>
      <c r="K1282" s="34"/>
      <c r="L1282" s="75">
        <v>1282</v>
      </c>
      <c r="M1282" s="75"/>
      <c r="N1282" s="71"/>
      <c r="O1282" s="77" t="s">
        <v>214</v>
      </c>
      <c r="P1282" s="79">
        <v>43642.596134259256</v>
      </c>
      <c r="Q1282" s="77" t="s">
        <v>1713</v>
      </c>
      <c r="R1282" s="77"/>
      <c r="S1282" s="77"/>
      <c r="T1282" s="77"/>
      <c r="U1282" s="79">
        <v>43642.596134259256</v>
      </c>
      <c r="V1282" s="80" t="s">
        <v>3005</v>
      </c>
      <c r="W1282" s="77"/>
      <c r="X1282" s="77"/>
      <c r="Y1282" s="83" t="s">
        <v>4145</v>
      </c>
      <c r="Z1282" s="122"/>
      <c r="AA1282" s="48"/>
      <c r="AB1282" s="49"/>
      <c r="AC1282" s="48"/>
      <c r="AD1282" s="49"/>
      <c r="AE1282" s="48"/>
      <c r="AF1282" s="49"/>
      <c r="AG1282" s="48"/>
      <c r="AH1282" s="49"/>
      <c r="AI1282" s="48"/>
    </row>
    <row r="1283" spans="1:35" ht="15">
      <c r="A1283" s="63" t="s">
        <v>939</v>
      </c>
      <c r="B1283" s="63" t="s">
        <v>202</v>
      </c>
      <c r="C1283" s="64"/>
      <c r="D1283" s="65"/>
      <c r="E1283" s="66"/>
      <c r="F1283" s="67"/>
      <c r="G1283" s="64"/>
      <c r="H1283" s="68"/>
      <c r="I1283" s="69"/>
      <c r="J1283" s="69"/>
      <c r="K1283" s="34"/>
      <c r="L1283" s="75">
        <v>1283</v>
      </c>
      <c r="M1283" s="75"/>
      <c r="N1283" s="71"/>
      <c r="O1283" s="77" t="s">
        <v>214</v>
      </c>
      <c r="P1283" s="79">
        <v>43642.632048611114</v>
      </c>
      <c r="Q1283" s="77" t="s">
        <v>1714</v>
      </c>
      <c r="R1283" s="80" t="s">
        <v>1840</v>
      </c>
      <c r="S1283" s="77" t="s">
        <v>1843</v>
      </c>
      <c r="T1283" s="77"/>
      <c r="U1283" s="79">
        <v>43642.632048611114</v>
      </c>
      <c r="V1283" s="80" t="s">
        <v>3006</v>
      </c>
      <c r="W1283" s="77"/>
      <c r="X1283" s="77"/>
      <c r="Y1283" s="83" t="s">
        <v>4146</v>
      </c>
      <c r="Z1283" s="122"/>
      <c r="AA1283" s="48"/>
      <c r="AB1283" s="49"/>
      <c r="AC1283" s="48"/>
      <c r="AD1283" s="49"/>
      <c r="AE1283" s="48"/>
      <c r="AF1283" s="49"/>
      <c r="AG1283" s="48"/>
      <c r="AH1283" s="49"/>
      <c r="AI1283" s="48"/>
    </row>
    <row r="1284" spans="1:35" ht="15">
      <c r="A1284" s="63" t="s">
        <v>940</v>
      </c>
      <c r="B1284" s="63" t="s">
        <v>202</v>
      </c>
      <c r="C1284" s="64"/>
      <c r="D1284" s="65"/>
      <c r="E1284" s="66"/>
      <c r="F1284" s="67"/>
      <c r="G1284" s="64"/>
      <c r="H1284" s="68"/>
      <c r="I1284" s="69"/>
      <c r="J1284" s="69"/>
      <c r="K1284" s="34"/>
      <c r="L1284" s="75">
        <v>1284</v>
      </c>
      <c r="M1284" s="75"/>
      <c r="N1284" s="71"/>
      <c r="O1284" s="77" t="s">
        <v>214</v>
      </c>
      <c r="P1284" s="79">
        <v>43633.68072916667</v>
      </c>
      <c r="Q1284" s="77" t="s">
        <v>1715</v>
      </c>
      <c r="R1284" s="77"/>
      <c r="S1284" s="77"/>
      <c r="T1284" s="77"/>
      <c r="U1284" s="79">
        <v>43633.68072916667</v>
      </c>
      <c r="V1284" s="80" t="s">
        <v>3007</v>
      </c>
      <c r="W1284" s="77"/>
      <c r="X1284" s="77"/>
      <c r="Y1284" s="83" t="s">
        <v>4147</v>
      </c>
      <c r="Z1284" s="122"/>
      <c r="AA1284" s="48"/>
      <c r="AB1284" s="49"/>
      <c r="AC1284" s="48"/>
      <c r="AD1284" s="49"/>
      <c r="AE1284" s="48"/>
      <c r="AF1284" s="49"/>
      <c r="AG1284" s="48"/>
      <c r="AH1284" s="49"/>
      <c r="AI1284" s="48"/>
    </row>
    <row r="1285" spans="1:35" ht="15">
      <c r="A1285" s="63" t="s">
        <v>940</v>
      </c>
      <c r="B1285" s="63" t="s">
        <v>202</v>
      </c>
      <c r="C1285" s="64"/>
      <c r="D1285" s="65"/>
      <c r="E1285" s="66"/>
      <c r="F1285" s="67"/>
      <c r="G1285" s="64"/>
      <c r="H1285" s="68"/>
      <c r="I1285" s="69"/>
      <c r="J1285" s="69"/>
      <c r="K1285" s="34"/>
      <c r="L1285" s="75">
        <v>1285</v>
      </c>
      <c r="M1285" s="75"/>
      <c r="N1285" s="71"/>
      <c r="O1285" s="77" t="s">
        <v>214</v>
      </c>
      <c r="P1285" s="79">
        <v>43634.68425925926</v>
      </c>
      <c r="Q1285" s="77" t="s">
        <v>1716</v>
      </c>
      <c r="R1285" s="77"/>
      <c r="S1285" s="77"/>
      <c r="T1285" s="77"/>
      <c r="U1285" s="79">
        <v>43634.68425925926</v>
      </c>
      <c r="V1285" s="80" t="s">
        <v>3008</v>
      </c>
      <c r="W1285" s="77"/>
      <c r="X1285" s="77"/>
      <c r="Y1285" s="83" t="s">
        <v>4148</v>
      </c>
      <c r="Z1285" s="122"/>
      <c r="AA1285" s="48"/>
      <c r="AB1285" s="49"/>
      <c r="AC1285" s="48"/>
      <c r="AD1285" s="49"/>
      <c r="AE1285" s="48"/>
      <c r="AF1285" s="49"/>
      <c r="AG1285" s="48"/>
      <c r="AH1285" s="49"/>
      <c r="AI1285" s="48"/>
    </row>
    <row r="1286" spans="1:35" ht="15">
      <c r="A1286" s="63" t="s">
        <v>940</v>
      </c>
      <c r="B1286" s="63" t="s">
        <v>202</v>
      </c>
      <c r="C1286" s="64"/>
      <c r="D1286" s="65"/>
      <c r="E1286" s="66"/>
      <c r="F1286" s="67"/>
      <c r="G1286" s="64"/>
      <c r="H1286" s="68"/>
      <c r="I1286" s="69"/>
      <c r="J1286" s="69"/>
      <c r="K1286" s="34"/>
      <c r="L1286" s="75">
        <v>1286</v>
      </c>
      <c r="M1286" s="75"/>
      <c r="N1286" s="71"/>
      <c r="O1286" s="77" t="s">
        <v>214</v>
      </c>
      <c r="P1286" s="79">
        <v>43635.69428240741</v>
      </c>
      <c r="Q1286" s="77" t="s">
        <v>1717</v>
      </c>
      <c r="R1286" s="77"/>
      <c r="S1286" s="77"/>
      <c r="T1286" s="77"/>
      <c r="U1286" s="79">
        <v>43635.69428240741</v>
      </c>
      <c r="V1286" s="80" t="s">
        <v>3009</v>
      </c>
      <c r="W1286" s="77"/>
      <c r="X1286" s="77"/>
      <c r="Y1286" s="83" t="s">
        <v>4149</v>
      </c>
      <c r="Z1286" s="122"/>
      <c r="AA1286" s="48"/>
      <c r="AB1286" s="49"/>
      <c r="AC1286" s="48"/>
      <c r="AD1286" s="49"/>
      <c r="AE1286" s="48"/>
      <c r="AF1286" s="49"/>
      <c r="AG1286" s="48"/>
      <c r="AH1286" s="49"/>
      <c r="AI1286" s="48"/>
    </row>
    <row r="1287" spans="1:35" ht="15">
      <c r="A1287" s="63" t="s">
        <v>940</v>
      </c>
      <c r="B1287" s="63" t="s">
        <v>202</v>
      </c>
      <c r="C1287" s="64"/>
      <c r="D1287" s="65"/>
      <c r="E1287" s="66"/>
      <c r="F1287" s="67"/>
      <c r="G1287" s="64"/>
      <c r="H1287" s="68"/>
      <c r="I1287" s="69"/>
      <c r="J1287" s="69"/>
      <c r="K1287" s="34"/>
      <c r="L1287" s="75">
        <v>1287</v>
      </c>
      <c r="M1287" s="75"/>
      <c r="N1287" s="71"/>
      <c r="O1287" s="77" t="s">
        <v>214</v>
      </c>
      <c r="P1287" s="79">
        <v>43637.58824074074</v>
      </c>
      <c r="Q1287" s="77" t="s">
        <v>1089</v>
      </c>
      <c r="R1287" s="77"/>
      <c r="S1287" s="77"/>
      <c r="T1287" s="77"/>
      <c r="U1287" s="79">
        <v>43637.58824074074</v>
      </c>
      <c r="V1287" s="80" t="s">
        <v>3010</v>
      </c>
      <c r="W1287" s="77"/>
      <c r="X1287" s="77"/>
      <c r="Y1287" s="83" t="s">
        <v>4150</v>
      </c>
      <c r="Z1287" s="122"/>
      <c r="AA1287" s="48"/>
      <c r="AB1287" s="49"/>
      <c r="AC1287" s="48"/>
      <c r="AD1287" s="49"/>
      <c r="AE1287" s="48"/>
      <c r="AF1287" s="49"/>
      <c r="AG1287" s="48"/>
      <c r="AH1287" s="49"/>
      <c r="AI1287" s="48"/>
    </row>
    <row r="1288" spans="1:35" ht="15">
      <c r="A1288" s="63" t="s">
        <v>940</v>
      </c>
      <c r="B1288" s="63" t="s">
        <v>202</v>
      </c>
      <c r="C1288" s="64"/>
      <c r="D1288" s="65"/>
      <c r="E1288" s="66"/>
      <c r="F1288" s="67"/>
      <c r="G1288" s="64"/>
      <c r="H1288" s="68"/>
      <c r="I1288" s="69"/>
      <c r="J1288" s="69"/>
      <c r="K1288" s="34"/>
      <c r="L1288" s="75">
        <v>1288</v>
      </c>
      <c r="M1288" s="75"/>
      <c r="N1288" s="71"/>
      <c r="O1288" s="77" t="s">
        <v>214</v>
      </c>
      <c r="P1288" s="79">
        <v>43638.715682870374</v>
      </c>
      <c r="Q1288" s="77" t="s">
        <v>1717</v>
      </c>
      <c r="R1288" s="77"/>
      <c r="S1288" s="77"/>
      <c r="T1288" s="77"/>
      <c r="U1288" s="79">
        <v>43638.715682870374</v>
      </c>
      <c r="V1288" s="80" t="s">
        <v>3011</v>
      </c>
      <c r="W1288" s="77"/>
      <c r="X1288" s="77"/>
      <c r="Y1288" s="83" t="s">
        <v>4151</v>
      </c>
      <c r="Z1288" s="122"/>
      <c r="AA1288" s="48"/>
      <c r="AB1288" s="49"/>
      <c r="AC1288" s="48"/>
      <c r="AD1288" s="49"/>
      <c r="AE1288" s="48"/>
      <c r="AF1288" s="49"/>
      <c r="AG1288" s="48"/>
      <c r="AH1288" s="49"/>
      <c r="AI1288" s="48"/>
    </row>
    <row r="1289" spans="1:35" ht="15">
      <c r="A1289" s="63" t="s">
        <v>940</v>
      </c>
      <c r="B1289" s="63" t="s">
        <v>202</v>
      </c>
      <c r="C1289" s="64"/>
      <c r="D1289" s="65"/>
      <c r="E1289" s="66"/>
      <c r="F1289" s="67"/>
      <c r="G1289" s="64"/>
      <c r="H1289" s="68"/>
      <c r="I1289" s="69"/>
      <c r="J1289" s="69"/>
      <c r="K1289" s="34"/>
      <c r="L1289" s="75">
        <v>1289</v>
      </c>
      <c r="M1289" s="75"/>
      <c r="N1289" s="71"/>
      <c r="O1289" s="77" t="s">
        <v>214</v>
      </c>
      <c r="P1289" s="79">
        <v>43639.66196759259</v>
      </c>
      <c r="Q1289" s="77" t="s">
        <v>1265</v>
      </c>
      <c r="R1289" s="77"/>
      <c r="S1289" s="77"/>
      <c r="T1289" s="77"/>
      <c r="U1289" s="79">
        <v>43639.66196759259</v>
      </c>
      <c r="V1289" s="80" t="s">
        <v>3012</v>
      </c>
      <c r="W1289" s="77"/>
      <c r="X1289" s="77"/>
      <c r="Y1289" s="83" t="s">
        <v>4152</v>
      </c>
      <c r="Z1289" s="122"/>
      <c r="AA1289" s="48"/>
      <c r="AB1289" s="49"/>
      <c r="AC1289" s="48"/>
      <c r="AD1289" s="49"/>
      <c r="AE1289" s="48"/>
      <c r="AF1289" s="49"/>
      <c r="AG1289" s="48"/>
      <c r="AH1289" s="49"/>
      <c r="AI1289" s="48"/>
    </row>
    <row r="1290" spans="1:35" ht="15">
      <c r="A1290" s="63" t="s">
        <v>940</v>
      </c>
      <c r="B1290" s="63" t="s">
        <v>202</v>
      </c>
      <c r="C1290" s="64"/>
      <c r="D1290" s="65"/>
      <c r="E1290" s="66"/>
      <c r="F1290" s="67"/>
      <c r="G1290" s="64"/>
      <c r="H1290" s="68"/>
      <c r="I1290" s="69"/>
      <c r="J1290" s="69"/>
      <c r="K1290" s="34"/>
      <c r="L1290" s="75">
        <v>1290</v>
      </c>
      <c r="M1290" s="75"/>
      <c r="N1290" s="71"/>
      <c r="O1290" s="77" t="s">
        <v>214</v>
      </c>
      <c r="P1290" s="79">
        <v>43639.71539351852</v>
      </c>
      <c r="Q1290" s="77" t="s">
        <v>1718</v>
      </c>
      <c r="R1290" s="77"/>
      <c r="S1290" s="77"/>
      <c r="T1290" s="77"/>
      <c r="U1290" s="79">
        <v>43639.71539351852</v>
      </c>
      <c r="V1290" s="80" t="s">
        <v>3013</v>
      </c>
      <c r="W1290" s="77"/>
      <c r="X1290" s="77"/>
      <c r="Y1290" s="83" t="s">
        <v>4153</v>
      </c>
      <c r="Z1290" s="122"/>
      <c r="AA1290" s="48"/>
      <c r="AB1290" s="49"/>
      <c r="AC1290" s="48"/>
      <c r="AD1290" s="49"/>
      <c r="AE1290" s="48"/>
      <c r="AF1290" s="49"/>
      <c r="AG1290" s="48"/>
      <c r="AH1290" s="49"/>
      <c r="AI1290" s="48"/>
    </row>
    <row r="1291" spans="1:35" ht="15">
      <c r="A1291" s="63" t="s">
        <v>940</v>
      </c>
      <c r="B1291" s="63" t="s">
        <v>202</v>
      </c>
      <c r="C1291" s="64"/>
      <c r="D1291" s="65"/>
      <c r="E1291" s="66"/>
      <c r="F1291" s="67"/>
      <c r="G1291" s="64"/>
      <c r="H1291" s="68"/>
      <c r="I1291" s="69"/>
      <c r="J1291" s="69"/>
      <c r="K1291" s="34"/>
      <c r="L1291" s="75">
        <v>1291</v>
      </c>
      <c r="M1291" s="75"/>
      <c r="N1291" s="71"/>
      <c r="O1291" s="77" t="s">
        <v>214</v>
      </c>
      <c r="P1291" s="79">
        <v>43641.68274305556</v>
      </c>
      <c r="Q1291" s="77" t="s">
        <v>1717</v>
      </c>
      <c r="R1291" s="77"/>
      <c r="S1291" s="77"/>
      <c r="T1291" s="77"/>
      <c r="U1291" s="79">
        <v>43641.68274305556</v>
      </c>
      <c r="V1291" s="80" t="s">
        <v>3014</v>
      </c>
      <c r="W1291" s="77"/>
      <c r="X1291" s="77"/>
      <c r="Y1291" s="83" t="s">
        <v>4154</v>
      </c>
      <c r="Z1291" s="122"/>
      <c r="AA1291" s="48"/>
      <c r="AB1291" s="49"/>
      <c r="AC1291" s="48"/>
      <c r="AD1291" s="49"/>
      <c r="AE1291" s="48"/>
      <c r="AF1291" s="49"/>
      <c r="AG1291" s="48"/>
      <c r="AH1291" s="49"/>
      <c r="AI1291" s="48"/>
    </row>
    <row r="1292" spans="1:35" ht="15">
      <c r="A1292" s="63" t="s">
        <v>940</v>
      </c>
      <c r="B1292" s="63" t="s">
        <v>202</v>
      </c>
      <c r="C1292" s="64"/>
      <c r="D1292" s="65"/>
      <c r="E1292" s="66"/>
      <c r="F1292" s="67"/>
      <c r="G1292" s="64"/>
      <c r="H1292" s="68"/>
      <c r="I1292" s="69"/>
      <c r="J1292" s="69"/>
      <c r="K1292" s="34"/>
      <c r="L1292" s="75">
        <v>1292</v>
      </c>
      <c r="M1292" s="75"/>
      <c r="N1292" s="71"/>
      <c r="O1292" s="77" t="s">
        <v>214</v>
      </c>
      <c r="P1292" s="79">
        <v>43642.63421296296</v>
      </c>
      <c r="Q1292" s="77" t="s">
        <v>1717</v>
      </c>
      <c r="R1292" s="77"/>
      <c r="S1292" s="77"/>
      <c r="T1292" s="77"/>
      <c r="U1292" s="79">
        <v>43642.63421296296</v>
      </c>
      <c r="V1292" s="80" t="s">
        <v>3015</v>
      </c>
      <c r="W1292" s="77"/>
      <c r="X1292" s="77"/>
      <c r="Y1292" s="83" t="s">
        <v>4155</v>
      </c>
      <c r="Z1292" s="122"/>
      <c r="AA1292" s="48"/>
      <c r="AB1292" s="49"/>
      <c r="AC1292" s="48"/>
      <c r="AD1292" s="49"/>
      <c r="AE1292" s="48"/>
      <c r="AF1292" s="49"/>
      <c r="AG1292" s="48"/>
      <c r="AH1292" s="49"/>
      <c r="AI1292" s="48"/>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2"/>
    <dataValidation allowBlank="1" showErrorMessage="1" sqref="N2:N12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2"/>
    <dataValidation allowBlank="1" showInputMessage="1" promptTitle="Edge Color" prompt="To select an optional edge color, right-click and select Select Color on the right-click menu." sqref="C3:C1292"/>
    <dataValidation allowBlank="1" showInputMessage="1" promptTitle="Edge Width" prompt="Enter an optional edge width between 1 and 10." errorTitle="Invalid Edge Width" error="The optional edge width must be a whole number between 1 and 10." sqref="D3:D1292"/>
    <dataValidation allowBlank="1" showInputMessage="1" promptTitle="Edge Opacity" prompt="Enter an optional edge opacity between 0 (transparent) and 100 (opaque)." errorTitle="Invalid Edge Opacity" error="The optional edge opacity must be a whole number between 0 and 10." sqref="F3:F12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2">
      <formula1>ValidEdgeVisibilities</formula1>
    </dataValidation>
    <dataValidation allowBlank="1" showInputMessage="1" showErrorMessage="1" promptTitle="Vertex 1 Name" prompt="Enter the name of the edge's first vertex." sqref="A3:A1292"/>
    <dataValidation allowBlank="1" showInputMessage="1" showErrorMessage="1" promptTitle="Vertex 2 Name" prompt="Enter the name of the edge's second vertex." sqref="B3:B1292"/>
    <dataValidation allowBlank="1" showInputMessage="1" showErrorMessage="1" promptTitle="Edge Label" prompt="Enter an optional edge label." errorTitle="Invalid Edge Visibility" error="You have entered an unrecognized edge visibility.  Try selecting from the drop-down list instead." sqref="H3:H12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92"/>
  </dataValidations>
  <hyperlinks>
    <hyperlink ref="R3" r:id="rId1" display="https://twitter.com/i/web/status/1140393022569570304"/>
    <hyperlink ref="R4" r:id="rId2" display="https://twitter.com/i/web/status/1140393022569570304"/>
    <hyperlink ref="R7" r:id="rId3" display="https://twitter.com/i/web/status/1140581849967845377"/>
    <hyperlink ref="R9" r:id="rId4" display="https://twitter.com/i/web/status/1140633960029908993"/>
    <hyperlink ref="R11" r:id="rId5" display="https://twitter.com/i/web/status/1140643709400186881"/>
    <hyperlink ref="R13" r:id="rId6" display="https://twitter.com/i/web/status/1140670245675438081"/>
    <hyperlink ref="R14" r:id="rId7" display="https://twitter.com/i/web/status/1140684711704047616"/>
    <hyperlink ref="R19" r:id="rId8" display="https://twitter.com/i/web/status/1140795327903129601"/>
    <hyperlink ref="R20" r:id="rId9" display="https://twitter.com/i/web/status/1140819790807760896"/>
    <hyperlink ref="R21" r:id="rId10" display="https://twitter.com/i/web/status/1140819790807760896"/>
    <hyperlink ref="R24" r:id="rId11" display="http://insig.ht/gm_48877"/>
    <hyperlink ref="R31" r:id="rId12" display="https://twitter.com/i/web/status/1140796619723628544"/>
    <hyperlink ref="R33" r:id="rId13" display="https://twitter.com/i/web/status/1140796619723628544"/>
    <hyperlink ref="R40" r:id="rId14" display="https://twitter.com/i/web/status/1140395620546617345"/>
    <hyperlink ref="R41" r:id="rId15" display="https://twitter.com/i/web/status/1140977930165719040"/>
    <hyperlink ref="R42" r:id="rId16" display="https://twitter.com/i/web/status/1140977930165719040"/>
    <hyperlink ref="R46" r:id="rId17" display="https://twitter.com/i/web/status/1141034999128436736"/>
    <hyperlink ref="R48" r:id="rId18" display="https://twitter.com/HuffPost/status/1140877895809847296"/>
    <hyperlink ref="R49" r:id="rId19" display="https://twitter.com/HuffPost/status/1140877895809847296"/>
    <hyperlink ref="R50" r:id="rId20" display="https://twitter.com/i/web/status/1141089264547090432"/>
    <hyperlink ref="R77" r:id="rId21" display="https://twitter.com/i/web/status/1141193527449157633"/>
    <hyperlink ref="R78" r:id="rId22" display="https://twitter.com/i/web/status/1141193527449157633"/>
    <hyperlink ref="R95" r:id="rId23" display="https://twitter.com/i/web/status/1141235891735879685"/>
    <hyperlink ref="R99" r:id="rId24" display="https://twitter.com/HuffPost/status/1140877895809847296"/>
    <hyperlink ref="R100" r:id="rId25" display="https://twitter.com/HuffPost/status/1140877895809847296"/>
    <hyperlink ref="R109" r:id="rId26" display="https://twitter.com/i/web/status/1141291890358095872"/>
    <hyperlink ref="R110" r:id="rId27" display="https://twitter.com/i/web/status/1141291890358095872"/>
    <hyperlink ref="R116" r:id="rId28" display="https://twitter.com/i/web/status/1141303834297266177"/>
    <hyperlink ref="R123" r:id="rId29" display="https://twitter.com/i/web/status/1141326481035014145"/>
    <hyperlink ref="R125" r:id="rId30" display="https://twitter.com/i/web/status/1141349522569908224"/>
    <hyperlink ref="R138" r:id="rId31" display="https://twitter.com/i/web/status/1141425106054307840"/>
    <hyperlink ref="R139" r:id="rId32" display="https://twitter.com/i/web/status/1141425106054307840"/>
    <hyperlink ref="R140" r:id="rId33" display="https://twitter.com/i/web/status/1141425106054307840"/>
    <hyperlink ref="R142" r:id="rId34" display="https://twitter.com/i/web/status/1141425106054307840"/>
    <hyperlink ref="R143" r:id="rId35" display="https://twitter.com/i/web/status/1141425106054307840"/>
    <hyperlink ref="R144" r:id="rId36" display="https://twitter.com/i/web/status/1141419714331045889"/>
    <hyperlink ref="R162" r:id="rId37" display="https://twitter.com/i/web/status/1141689918353108993"/>
    <hyperlink ref="R163" r:id="rId38" display="https://twitter.com/i/web/status/1141692874645549063"/>
    <hyperlink ref="R164" r:id="rId39" display="https://insig.ht/J0mEBV1UFX"/>
    <hyperlink ref="R172" r:id="rId40" display="https://twitter.com/i/web/status/1141798629088407552"/>
    <hyperlink ref="R179" r:id="rId41" display="https://www.instagram.com/p/By88qJEHp4B/?igshid=w2t9xh7j5g06"/>
    <hyperlink ref="R189" r:id="rId42" display="https://twitter.com/i/web/status/1141265835870183424"/>
    <hyperlink ref="R190" r:id="rId43" display="https://twitter.com/i/web/status/1141265835870183424"/>
    <hyperlink ref="R199" r:id="rId44" display="https://twitter.com/HuffPost/status/1140877895809847296"/>
    <hyperlink ref="R200" r:id="rId45" display="https://twitter.com/HuffPost/status/1140877895809847296"/>
    <hyperlink ref="R244" r:id="rId46" display="https://twitter.com/i/web/status/1142267869163675648"/>
    <hyperlink ref="R274" r:id="rId47" display="https://twitter.com/i/web/status/1142447182332796928"/>
    <hyperlink ref="R276" r:id="rId48" display="https://insig.ht/ImSwsX5qJX"/>
    <hyperlink ref="R277" r:id="rId49" display="https://twitter.com/i/web/status/1142401916481212419"/>
    <hyperlink ref="R285" r:id="rId50" display="https://twitter.com/i/web/status/1142509434142416898"/>
    <hyperlink ref="R287" r:id="rId51" display="https://twitter.com/i/web/status/1142509434142416898"/>
    <hyperlink ref="R291" r:id="rId52" display="https://twitter.com/i/web/status/1142564631543767040"/>
    <hyperlink ref="R292" r:id="rId53" display="https://twitter.com/i/web/status/1142564631543767040"/>
    <hyperlink ref="R306" r:id="rId54" display="https://twitter.com/i/web/status/1142709434659016704"/>
    <hyperlink ref="R311" r:id="rId55" display="https://medium.com/insighttimer/a-simpler-insight-timer-to-make-contemplating-curating-and-connecting-easier-than-ever-29b72626a95b"/>
    <hyperlink ref="R312" r:id="rId56" display="https://insig.ht/bXZ6a1YUKX"/>
    <hyperlink ref="R313" r:id="rId57" display="https://twitter.com/i/web/status/1140587277086670848"/>
    <hyperlink ref="R315" r:id="rId58" display="https://twitter.com/i/web/status/1140949375050342400"/>
    <hyperlink ref="R317" r:id="rId59" display="https://twitter.com/i/web/status/1141311997092364288"/>
    <hyperlink ref="R319" r:id="rId60" display="https://twitter.com/i/web/status/1141674482546778113"/>
    <hyperlink ref="R321" r:id="rId61" display="https://twitter.com/i/web/status/1142212376395018240"/>
    <hyperlink ref="R325" r:id="rId62" display="https://twitter.com/i/web/status/1142433240436764673"/>
    <hyperlink ref="R327" r:id="rId63" display="https://twitter.com/i/web/status/1142800159098593280"/>
    <hyperlink ref="R357" r:id="rId64" display="https://twitter.com/i/web/status/1140771262052085763"/>
    <hyperlink ref="R358" r:id="rId65" display="https://twitter.com/i/web/status/1142909356918353922"/>
    <hyperlink ref="R363" r:id="rId66" display="https://twitter.com/i/web/status/1142200692444225538"/>
    <hyperlink ref="R364" r:id="rId67" display="https://twitter.com/i/web/status/1142200692444225538"/>
    <hyperlink ref="R367" r:id="rId68" display="https://insighttimer.com/fabiodorian/guided-meditations/relax-with-a-mindful-body-scan-on-a-paradisiacal-tropical-island-with-music"/>
    <hyperlink ref="R368" r:id="rId69" display="https://insighttimer.com/fabiodorian/guided-meditations/relax-with-a-mindful-body-scan-on-a-paradisiacal-tropical-island-with-music"/>
    <hyperlink ref="R374" r:id="rId70" display="https://twitter.com/i/web/status/1142966332834701312"/>
    <hyperlink ref="R386" r:id="rId71" display="https://twitter.com/i/web/status/1141292932848410624"/>
    <hyperlink ref="R387" r:id="rId72" display="https://twitter.com/i/web/status/1142011984285700097"/>
    <hyperlink ref="R388" r:id="rId73" display="https://twitter.com/i/web/status/1142351791646040064"/>
    <hyperlink ref="R389" r:id="rId74" display="https://twitter.com/i/web/status/1140895260857503744"/>
    <hyperlink ref="R398" r:id="rId75" display="https://insig.ht/YnmTtpdhMX"/>
    <hyperlink ref="R399" r:id="rId76" display="https://insig.ht/YnmTtpdhMX"/>
    <hyperlink ref="R406" r:id="rId77" display="https://twitter.com/i/web/status/1143130794577317894"/>
    <hyperlink ref="R407" r:id="rId78" display="https://twitter.com/i/web/status/1140597287535538177"/>
    <hyperlink ref="R408" r:id="rId79" display="https://twitter.com/i/web/status/1141336341059293184"/>
    <hyperlink ref="R409" r:id="rId80" display="https://twitter.com/i/web/status/1142046908585672704"/>
    <hyperlink ref="R410" r:id="rId81" display="https://twitter.com/i/web/status/1142401523822891008"/>
    <hyperlink ref="R411" r:id="rId82" display="https://twitter.com/i/web/status/1142937982246125568"/>
    <hyperlink ref="R412" r:id="rId83" display="https://twitter.com/i/web/status/1143154249234182144"/>
    <hyperlink ref="R415" r:id="rId84" display="https://twitter.com/i/web/status/1143160388713889799"/>
    <hyperlink ref="R418" r:id="rId85" display="https://twitter.com/i/web/status/1143159223968325632"/>
    <hyperlink ref="R419" r:id="rId86" display="https://twitter.com/i/web/status/1143160388713889799"/>
    <hyperlink ref="R422" r:id="rId87" display="https://twitter.com/i/web/status/1143159223968325632"/>
    <hyperlink ref="R423" r:id="rId88" display="https://twitter.com/i/web/status/1143159223968325632"/>
    <hyperlink ref="R424" r:id="rId89" display="https://twitter.com/i/web/status/1143160388713889799"/>
    <hyperlink ref="R425" r:id="rId90" display="https://twitter.com/i/web/status/1143160388713889799"/>
    <hyperlink ref="R459" r:id="rId91" display="https://twitter.com/i/web/status/1143217111294271488"/>
    <hyperlink ref="R464" r:id="rId92" display="https://twitter.com/i/web/status/1143247965630414849"/>
    <hyperlink ref="R470" r:id="rId93" display="https://insighttimer.com/blog/meditation-meaning/"/>
    <hyperlink ref="R473" r:id="rId94" display="https://twitter.com/i/web/status/1140895260857503744"/>
    <hyperlink ref="R474" r:id="rId95" display="https://twitter.com/i/web/status/1140895973612367872"/>
    <hyperlink ref="R476" r:id="rId96" display="https://twitter.com/i/web/status/1141634203920031746"/>
    <hyperlink ref="R478" r:id="rId97" display="https://twitter.com/i/web/status/1143090579817062400"/>
    <hyperlink ref="R494" r:id="rId98" display="https://twitter.com/i/web/status/1143325579220938752"/>
    <hyperlink ref="R496" r:id="rId99" display="https://twitter.com/i/web/status/1143325579220938752"/>
    <hyperlink ref="R502" r:id="rId100" display="https://twitter.com/i/web/status/1143353678755069952"/>
    <hyperlink ref="R600" r:id="rId101" display="https://www.instagram.com/p/By4o4yInxT9/?igshid=qs1nk6m6ygsw"/>
    <hyperlink ref="R601" r:id="rId102" display="https://twitter.com/i/web/status/1141266969083207682"/>
    <hyperlink ref="R602" r:id="rId103" display="https://twitter.com/i/web/status/1143504028573286405"/>
    <hyperlink ref="R603" r:id="rId104" display="https://twitter.com/i/web/status/1143509227190792194"/>
    <hyperlink ref="R614" r:id="rId105" display="https://twitter.com/i/web/status/1143521143988424704"/>
    <hyperlink ref="R615" r:id="rId106" display="https://twitter.com/i/web/status/1143521143988424704"/>
    <hyperlink ref="R616" r:id="rId107" display="https://twitter.com/i/web/status/1143521143988424704"/>
    <hyperlink ref="R618" r:id="rId108" display="https://insig.ht/Av8LhQ9AEX"/>
    <hyperlink ref="R624" r:id="rId109" display="https://twitter.com/i/web/status/1143530020511633409"/>
    <hyperlink ref="R625" r:id="rId110" display="https://twitter.com/i/web/status/1140998876721229824"/>
    <hyperlink ref="R626" r:id="rId111" display="https://twitter.com/i/web/status/1141356236677537792"/>
    <hyperlink ref="R628" r:id="rId112" display="https://twitter.com/i/web/status/1141857020892631040"/>
    <hyperlink ref="R629" r:id="rId113" display="https://twitter.com/i/web/status/1142143918697586688"/>
    <hyperlink ref="R630" r:id="rId114" display="https://twitter.com/i/web/status/1142447375849611264"/>
    <hyperlink ref="R632" r:id="rId115" display="https://twitter.com/i/web/status/1143536848905658368"/>
    <hyperlink ref="R641" r:id="rId116" display="https://twitter.com/i/web/status/1143546289486991360"/>
    <hyperlink ref="R642" r:id="rId117" display="https://twitter.com/i/web/status/1143546617573699584"/>
    <hyperlink ref="R685" r:id="rId118" display="https://twitter.com/i/web/status/1143573071137087488"/>
    <hyperlink ref="R686" r:id="rId119" display="https://twitter.com/i/web/status/1143579577610096642"/>
    <hyperlink ref="R687" r:id="rId120" display="https://twitter.com/i/web/status/1143579577610096642"/>
    <hyperlink ref="R702" r:id="rId121" display="https://twitter.com/i/web/status/1141731825070542848"/>
    <hyperlink ref="R719" r:id="rId122" display="https://twitter.com/i/web/status/1140379442952298497"/>
    <hyperlink ref="R720" r:id="rId123" display="https://twitter.com/i/web/status/1141481833097392128"/>
    <hyperlink ref="R721" r:id="rId124" display="https://twitter.com/i/web/status/1142934076854136833"/>
    <hyperlink ref="R722" r:id="rId125" display="https://twitter.com/i/web/status/1143637906554142721"/>
    <hyperlink ref="R728" r:id="rId126" display="https://twitter.com/i/web/status/1143645083880820736"/>
    <hyperlink ref="R735" r:id="rId127" display="https://twitter.com/i/web/status/1143645083880820736"/>
    <hyperlink ref="R736" r:id="rId128" display="https://twitter.com/i/web/status/1140751165363113984"/>
    <hyperlink ref="R737" r:id="rId129" display="https://twitter.com/i/web/status/1141105444519215104"/>
    <hyperlink ref="R738" r:id="rId130" display="https://twitter.com/i/web/status/1141450012737466368"/>
    <hyperlink ref="R739" r:id="rId131" display="https://twitter.com/i/web/status/1141845515472011264"/>
    <hyperlink ref="R740" r:id="rId132" display="https://twitter.com/i/web/status/1142157476940226560"/>
    <hyperlink ref="R741" r:id="rId133" display="https://twitter.com/i/web/status/1142506495860301824"/>
    <hyperlink ref="R742" r:id="rId134" display="https://twitter.com/i/web/status/1142917372124094464"/>
    <hyperlink ref="R743" r:id="rId135" display="https://twitter.com/i/web/status/1143228082439905280"/>
    <hyperlink ref="R744" r:id="rId136" display="https://twitter.com/i/web/status/1143659164368945153"/>
    <hyperlink ref="R914" r:id="rId137" display="https://twitter.com/i/web/status/1143599531898167297"/>
    <hyperlink ref="R916" r:id="rId138" display="https://twitter.com/i/web/status/1143742830533316609"/>
    <hyperlink ref="R917" r:id="rId139" display="https://twitter.com/i/web/status/1143599531898167297"/>
    <hyperlink ref="R918" r:id="rId140" display="https://twitter.com/i/web/status/1143599531898167297"/>
    <hyperlink ref="R920" r:id="rId141" display="https://twitter.com/i/web/status/1143742830533316609"/>
    <hyperlink ref="R921" r:id="rId142" display="https://twitter.com/i/web/status/1140593533591728129"/>
    <hyperlink ref="R923" r:id="rId143" display="https://twitter.com/i/web/status/1143742830533316609"/>
    <hyperlink ref="R1024" r:id="rId144" display="https://twitter.com/i/web/status/1142385913101783041"/>
    <hyperlink ref="R1025" r:id="rId145" display="https://twitter.com/i/web/status/1143119369607757825"/>
    <hyperlink ref="R1108" r:id="rId146" display="https://twitter.com/i/web/status/1141116671643607040"/>
    <hyperlink ref="R1109" r:id="rId147" display="https://twitter.com/i/web/status/1141116671643607040"/>
    <hyperlink ref="R1110" r:id="rId148" display="https://twitter.com/i/web/status/1142917567058780160"/>
    <hyperlink ref="R1111" r:id="rId149" display="https://twitter.com/i/web/status/1143840092995411968"/>
    <hyperlink ref="R1139" r:id="rId150" display="https://twitter.com/HuffPost/status/1140877895809847296"/>
    <hyperlink ref="R1140" r:id="rId151" display="https://twitter.com/HuffPost/status/1140877895809847296"/>
    <hyperlink ref="R1141" r:id="rId152" display="https://twitter.com/HuffPost/status/1140877895809847296"/>
    <hyperlink ref="R1154" r:id="rId153" display="https://twitter.com/HuffPost/status/1140877895809847296"/>
    <hyperlink ref="R1210" r:id="rId154" display="https://twitter.com/i/web/status/1140640285979922432"/>
    <hyperlink ref="R1212" r:id="rId155" display="https://twitter.com/i/web/status/1141002337101574145"/>
    <hyperlink ref="R1214" r:id="rId156" display="https://twitter.com/i/web/status/1141363117571489797"/>
    <hyperlink ref="R1216" r:id="rId157" display="https://twitter.com/i/web/status/1141728459850313730"/>
    <hyperlink ref="R1218" r:id="rId158" display="https://twitter.com/i/web/status/1142061184671031297"/>
    <hyperlink ref="R1222" r:id="rId159" display="https://twitter.com/i/web/status/1142875104436576257"/>
    <hyperlink ref="R1225" r:id="rId160" display="https://twitter.com/i/web/status/1143528256626282496"/>
    <hyperlink ref="R1227" r:id="rId161" display="https://twitter.com/i/web/status/1143874196939784194"/>
    <hyperlink ref="R1246" r:id="rId162" display="https://www.meetup.com/Smart-Girls/"/>
    <hyperlink ref="R1247" r:id="rId163" display="https://www.meetup.com/Smart-Girls/"/>
    <hyperlink ref="R1248" r:id="rId164" display="https://www.meetup.com/Smart-Girls/"/>
    <hyperlink ref="R1249" r:id="rId165" display="https://www.meetup.com/Smart-Girls/"/>
    <hyperlink ref="R1250" r:id="rId166" display="https://www.meetup.com/Smart-Girls/"/>
    <hyperlink ref="R1251" r:id="rId167" display="https://www.meetup.com/Smart-Girls/"/>
    <hyperlink ref="R1252" r:id="rId168" display="https://www.meetup.com/Smart-Girls/"/>
    <hyperlink ref="R1253" r:id="rId169" display="https://www.meetup.com/Smart-Girls/"/>
    <hyperlink ref="R1254" r:id="rId170" display="https://www.meetup.com/Smart-Girls/"/>
    <hyperlink ref="R1255" r:id="rId171" display="https://www.meetup.com/Smart-Girls/"/>
    <hyperlink ref="R1256" r:id="rId172" display="https://www.meetup.com/Smart-Girls/"/>
    <hyperlink ref="R1257" r:id="rId173" display="https://www.meetup.com/Smart-Girls/"/>
    <hyperlink ref="R1258" r:id="rId174" display="https://www.meetup.com/Smart-Girls/"/>
    <hyperlink ref="R1259" r:id="rId175" display="https://www.meetup.com/Smart-Girls/"/>
    <hyperlink ref="R1260" r:id="rId176" display="https://www.meetup.com/Smart-Girls/"/>
    <hyperlink ref="R1261" r:id="rId177" display="https://www.meetup.com/Smart-Girls/"/>
    <hyperlink ref="R1262" r:id="rId178" display="https://www.meetup.com/Smart-Girls/"/>
    <hyperlink ref="R1263" r:id="rId179" display="https://www.meetup.com/Smart-Girls/"/>
    <hyperlink ref="R1264" r:id="rId180" display="https://www.meetup.com/Smart-Girls/"/>
    <hyperlink ref="R1266" r:id="rId181" display="https://www.meetup.com/Smart-Girls/"/>
    <hyperlink ref="R1267" r:id="rId182" display="https://www.meetup.com/Smart-Girls/"/>
    <hyperlink ref="R1268" r:id="rId183" display="https://www.meetup.com/Smart-Girls/"/>
    <hyperlink ref="R1269" r:id="rId184" display="https://www.meetup.com/Smart-Girls/"/>
    <hyperlink ref="R1270" r:id="rId185" display="https://www.meetup.com/Smart-Girls/"/>
    <hyperlink ref="R1271" r:id="rId186" display="https://www.meetup.com/Smart-Girls/"/>
    <hyperlink ref="R1272" r:id="rId187" display="https://www.meetup.com/Smart-Girls/"/>
    <hyperlink ref="R1273" r:id="rId188" display="https://www.meetup.com/Smart-Girls/"/>
    <hyperlink ref="R1283" r:id="rId189" display="https://insighttimer.com/susankaisergreenland"/>
    <hyperlink ref="V3" r:id="rId190" display="https://twitter.com/#!/liveheallove/status/1140393022569570304"/>
    <hyperlink ref="V4" r:id="rId191" display="https://twitter.com/#!/liveheallove/status/1140393022569570304"/>
    <hyperlink ref="V5" r:id="rId192" display="https://twitter.com/#!/mfarucci/status/1140491758934978560"/>
    <hyperlink ref="V6" r:id="rId193" display="https://twitter.com/#!/jamushur/status/1140505243584614400"/>
    <hyperlink ref="V7" r:id="rId194" display="https://twitter.com/#!/alunamoonaudio/status/1140581849967845377"/>
    <hyperlink ref="V8" r:id="rId195" display="https://twitter.com/#!/cassieparco/status/1140620988096233472"/>
    <hyperlink ref="V9" r:id="rId196" display="https://twitter.com/#!/chrisjfalk/status/1140633960029908993"/>
    <hyperlink ref="V10" r:id="rId197" display="https://twitter.com/#!/delorenzicarole/status/1140637251585622018"/>
    <hyperlink ref="V11" r:id="rId198" display="https://twitter.com/#!/heidibehr/status/1140643709400186881"/>
    <hyperlink ref="V12" r:id="rId199" display="https://twitter.com/#!/thedmpastor/status/1140651395487416320"/>
    <hyperlink ref="V13" r:id="rId200" display="https://twitter.com/#!/lauripoldre/status/1140670245675438081"/>
    <hyperlink ref="V14" r:id="rId201" display="https://twitter.com/#!/noguidebooks/status/1140684711704047616"/>
    <hyperlink ref="V15" r:id="rId202" display="https://twitter.com/#!/k_sado/status/1140691316952616961"/>
    <hyperlink ref="V16" r:id="rId203" display="https://twitter.com/#!/powowmind/status/1140691725960089600"/>
    <hyperlink ref="V17" r:id="rId204" display="https://twitter.com/#!/divineyoga108/status/1140697919663702016"/>
    <hyperlink ref="V18" r:id="rId205" display="https://twitter.com/#!/zenefitwi/status/1140744612501307392"/>
    <hyperlink ref="V19" r:id="rId206" display="https://twitter.com/#!/selysrivera/status/1140795327903129601"/>
    <hyperlink ref="V20" r:id="rId207" display="https://twitter.com/#!/staceybzen/status/1140819790807760896"/>
    <hyperlink ref="V21" r:id="rId208" display="https://twitter.com/#!/staceybzen/status/1140819790807760896"/>
    <hyperlink ref="V22" r:id="rId209" display="https://twitter.com/#!/mags_h/status/1140836882823041024"/>
    <hyperlink ref="V23" r:id="rId210" display="https://twitter.com/#!/ericaseye/status/1140838663426674689"/>
    <hyperlink ref="V24" r:id="rId211" display="https://twitter.com/#!/sweetstellas/status/1140810272413814786"/>
    <hyperlink ref="V25" r:id="rId212" display="https://twitter.com/#!/lndontretweets/status/1140841904420077568"/>
    <hyperlink ref="V26" r:id="rId213" display="https://twitter.com/#!/lndontretweets/status/1140841904420077568"/>
    <hyperlink ref="V27" r:id="rId214" display="https://twitter.com/#!/db_c00per/status/1140852153512165377"/>
    <hyperlink ref="V28" r:id="rId215" display="https://twitter.com/#!/mumbly35/status/1140896390261833733"/>
    <hyperlink ref="V29" r:id="rId216" display="https://twitter.com/#!/jane_elearning/status/1140904263352274945"/>
    <hyperlink ref="V30" r:id="rId217" display="https://twitter.com/#!/jane_elearning/status/1140904263352274945"/>
    <hyperlink ref="V31" r:id="rId218" display="https://twitter.com/#!/stvsharp/status/1140796619723628544"/>
    <hyperlink ref="V32" r:id="rId219" display="https://twitter.com/#!/angcleveland/status/1140927535942971392"/>
    <hyperlink ref="V33" r:id="rId220" display="https://twitter.com/#!/stvsharp/status/1140796619723628544"/>
    <hyperlink ref="V34" r:id="rId221" display="https://twitter.com/#!/angcleveland/status/1140927535942971392"/>
    <hyperlink ref="V35" r:id="rId222" display="https://twitter.com/#!/oliverschnock/status/1140938933431394304"/>
    <hyperlink ref="V36" r:id="rId223" display="https://twitter.com/#!/oliverschnock/status/1140938985721749505"/>
    <hyperlink ref="V37" r:id="rId224" display="https://twitter.com/#!/nchauvet1/status/1140945434350723072"/>
    <hyperlink ref="V38" r:id="rId225" display="https://twitter.com/#!/cjddn2009/status/1140960392983695360"/>
    <hyperlink ref="V39" r:id="rId226" display="https://twitter.com/#!/thecheckomtz/status/1140973792832806915"/>
    <hyperlink ref="V40" r:id="rId227" display="https://twitter.com/#!/barbssarah/status/1140395620546617345"/>
    <hyperlink ref="V41" r:id="rId228" display="https://twitter.com/#!/mpjmcd/status/1140977930165719040"/>
    <hyperlink ref="V42" r:id="rId229" display="https://twitter.com/#!/mpjmcd/status/1140977930165719040"/>
    <hyperlink ref="V43" r:id="rId230" display="https://twitter.com/#!/astronida/status/1140989188893863936"/>
    <hyperlink ref="V44" r:id="rId231" display="https://twitter.com/#!/stefschumann/status/1141003296817274880"/>
    <hyperlink ref="V45" r:id="rId232" display="https://twitter.com/#!/yatinjpatel/status/1141025439462260736"/>
    <hyperlink ref="V46" r:id="rId233" display="https://twitter.com/#!/ghabitos/status/1141034999128436736"/>
    <hyperlink ref="V47" r:id="rId234" display="https://twitter.com/#!/paolopuccioni/status/1141088570737696768"/>
    <hyperlink ref="V48" r:id="rId235" display="https://twitter.com/#!/portablealpha1/status/1141088623737094145"/>
    <hyperlink ref="V49" r:id="rId236" display="https://twitter.com/#!/portablealpha1/status/1141088623737094145"/>
    <hyperlink ref="V50" r:id="rId237" display="https://twitter.com/#!/sarakathblog/status/1141089264547090432"/>
    <hyperlink ref="V51" r:id="rId238" display="https://twitter.com/#!/felippemedeiros/status/1141090078313328642"/>
    <hyperlink ref="V52" r:id="rId239" display="https://twitter.com/#!/felippemedeiros/status/1141090078313328642"/>
    <hyperlink ref="V53" r:id="rId240" display="https://twitter.com/#!/felippemedeiros/status/1141090078313328642"/>
    <hyperlink ref="V54" r:id="rId241" display="https://twitter.com/#!/realadamhuish/status/1140421584257257472"/>
    <hyperlink ref="V55" r:id="rId242" display="https://twitter.com/#!/realadamhuish/status/1140421584257257472"/>
    <hyperlink ref="V56" r:id="rId243" display="https://twitter.com/#!/realadamhuish/status/1140437521794572295"/>
    <hyperlink ref="V57" r:id="rId244" display="https://twitter.com/#!/realadamhuish/status/1140437521794572295"/>
    <hyperlink ref="V58" r:id="rId245" display="https://twitter.com/#!/rachael_mi/status/1140437351572938752"/>
    <hyperlink ref="V59" r:id="rId246" display="https://twitter.com/#!/rachael_mi/status/1140438000058413056"/>
    <hyperlink ref="V60" r:id="rId247" display="https://twitter.com/#!/rachael_mi/status/1140419996897742848"/>
    <hyperlink ref="V61" r:id="rId248" display="https://twitter.com/#!/rachael_mi/status/1140437351572938752"/>
    <hyperlink ref="V62" r:id="rId249" display="https://twitter.com/#!/rachael_mi/status/1140438000058413056"/>
    <hyperlink ref="V63" r:id="rId250" display="https://twitter.com/#!/rachael_mi/status/1141070371816398849"/>
    <hyperlink ref="V64" r:id="rId251" display="https://twitter.com/#!/rachael_mi/status/1141093457739603975"/>
    <hyperlink ref="V65" r:id="rId252" display="https://twitter.com/#!/pearlbrock/status/1141101454628986885"/>
    <hyperlink ref="V66" r:id="rId253" display="https://twitter.com/#!/pearlbrock/status/1141101454628986885"/>
    <hyperlink ref="V67" r:id="rId254" display="https://twitter.com/#!/ogieboggs/status/1141102316717666304"/>
    <hyperlink ref="V68" r:id="rId255" display="https://twitter.com/#!/cindiclinton/status/1141107148681703424"/>
    <hyperlink ref="V69" r:id="rId256" display="https://twitter.com/#!/cindiclinton/status/1141107148681703424"/>
    <hyperlink ref="V70" r:id="rId257" display="https://twitter.com/#!/chriswalshoz/status/1141111701187596288"/>
    <hyperlink ref="V71" r:id="rId258" display="https://twitter.com/#!/alphnomega/status/1141120634107285504"/>
    <hyperlink ref="V72" r:id="rId259" display="https://twitter.com/#!/alphnomega/status/1141120634107285504"/>
    <hyperlink ref="V73" r:id="rId260" display="https://twitter.com/#!/stardustluna/status/1141152987093467136"/>
    <hyperlink ref="V74" r:id="rId261" display="https://twitter.com/#!/stardustluna/status/1141153159177392128"/>
    <hyperlink ref="V75" r:id="rId262" display="https://twitter.com/#!/cheryltfinch/status/1141166300783235072"/>
    <hyperlink ref="V76" r:id="rId263" display="https://twitter.com/#!/cheryltfinch/status/1141166300783235072"/>
    <hyperlink ref="V77" r:id="rId264" display="https://twitter.com/#!/buddhasboard/status/1141193527449157633"/>
    <hyperlink ref="V78" r:id="rId265" display="https://twitter.com/#!/buddhasboard/status/1141193527449157633"/>
    <hyperlink ref="V79" r:id="rId266" display="https://twitter.com/#!/miahillery/status/1141195594372771840"/>
    <hyperlink ref="V80" r:id="rId267" display="https://twitter.com/#!/_mimiii/status/1141196464296738816"/>
    <hyperlink ref="V81" r:id="rId268" display="https://twitter.com/#!/_mimiii/status/1141196464296738816"/>
    <hyperlink ref="V82" r:id="rId269" display="https://twitter.com/#!/_mimiii/status/1141196464296738816"/>
    <hyperlink ref="V83" r:id="rId270" display="https://twitter.com/#!/_mimiii/status/1141196464296738816"/>
    <hyperlink ref="V84" r:id="rId271" display="https://twitter.com/#!/jaimelyerly/status/1140457143772024832"/>
    <hyperlink ref="V85" r:id="rId272" display="https://twitter.com/#!/jaimelyerly/status/1141209875852095488"/>
    <hyperlink ref="V86" r:id="rId273" display="https://twitter.com/#!/goldspine/status/1141223998585372674"/>
    <hyperlink ref="V87" r:id="rId274" display="https://twitter.com/#!/bdtrppr6/status/1141231777362505728"/>
    <hyperlink ref="V88" r:id="rId275" display="https://twitter.com/#!/bdtrppr6/status/1141231777362505728"/>
    <hyperlink ref="V89" r:id="rId276" display="https://twitter.com/#!/chrystamcipd/status/1141232338078183425"/>
    <hyperlink ref="V90" r:id="rId277" display="https://twitter.com/#!/chrystamcipd/status/1141232338078183425"/>
    <hyperlink ref="V91" r:id="rId278" display="https://twitter.com/#!/acidmuzik37/status/1141187546640211968"/>
    <hyperlink ref="V92" r:id="rId279" display="https://twitter.com/#!/acidmuzik37/status/1141233221054525440"/>
    <hyperlink ref="V93" r:id="rId280" display="https://twitter.com/#!/lily_61warren/status/1141235610759454720"/>
    <hyperlink ref="V94" r:id="rId281" display="https://twitter.com/#!/lily_61warren/status/1141235610759454720"/>
    <hyperlink ref="V95" r:id="rId282" display="https://twitter.com/#!/skinny_sophie/status/1141235891735879685"/>
    <hyperlink ref="V96" r:id="rId283" display="https://twitter.com/#!/rboyles/status/1140636940846301196"/>
    <hyperlink ref="V97" r:id="rId284" display="https://twitter.com/#!/rboyles/status/1141280491963764742"/>
    <hyperlink ref="V98" r:id="rId285" display="https://twitter.com/#!/rboyles/status/1141280494677442560"/>
    <hyperlink ref="V99" r:id="rId286" display="https://twitter.com/#!/amsterdamboomer/status/1141282904041021440"/>
    <hyperlink ref="V100" r:id="rId287" display="https://twitter.com/#!/amsterdamboomer/status/1141282904041021440"/>
    <hyperlink ref="V101" r:id="rId288" display="https://twitter.com/#!/amsterdamboomer/status/1141284112210305024"/>
    <hyperlink ref="V102" r:id="rId289" display="https://twitter.com/#!/amsterdamboomer/status/1141284112210305024"/>
    <hyperlink ref="V103" r:id="rId290" display="https://twitter.com/#!/austroswiss/status/1141286775660265473"/>
    <hyperlink ref="V104" r:id="rId291" display="https://twitter.com/#!/cantorpenny/status/1141287419720847362"/>
    <hyperlink ref="V105" r:id="rId292" display="https://twitter.com/#!/stevenelder22/status/1141101042425159680"/>
    <hyperlink ref="V106" r:id="rId293" display="https://twitter.com/#!/stevenelder22/status/1141101042425159680"/>
    <hyperlink ref="V107" r:id="rId294" display="https://twitter.com/#!/stevenelder22/status/1141290857452019712"/>
    <hyperlink ref="V108" r:id="rId295" display="https://twitter.com/#!/stevenelder22/status/1141290857452019712"/>
    <hyperlink ref="V109" r:id="rId296" display="https://twitter.com/#!/racheltkelly_/status/1141291890358095872"/>
    <hyperlink ref="V110" r:id="rId297" display="https://twitter.com/#!/racheltkelly_/status/1141291890358095872"/>
    <hyperlink ref="V111" r:id="rId298" display="https://twitter.com/#!/tibbslobby/status/1141295548076400641"/>
    <hyperlink ref="V112" r:id="rId299" display="https://twitter.com/#!/tibbslobby/status/1141295548076400641"/>
    <hyperlink ref="V113" r:id="rId300" display="https://twitter.com/#!/lorres/status/1141296058133123073"/>
    <hyperlink ref="V114" r:id="rId301" display="https://twitter.com/#!/wrathouse/status/1141300630750932992"/>
    <hyperlink ref="V115" r:id="rId302" display="https://twitter.com/#!/wrathouse/status/1141300630750932992"/>
    <hyperlink ref="V116" r:id="rId303" display="https://twitter.com/#!/stevedcoaching/status/1141303834297266177"/>
    <hyperlink ref="V117" r:id="rId304" display="https://twitter.com/#!/korudevelopment/status/1141305427906498561"/>
    <hyperlink ref="V118" r:id="rId305" display="https://twitter.com/#!/korudevelopment/status/1141305427906498561"/>
    <hyperlink ref="V119" r:id="rId306" display="https://twitter.com/#!/korudevelopment/status/1141305789900083200"/>
    <hyperlink ref="V120" r:id="rId307" display="https://twitter.com/#!/korudevelopment/status/1141305789900083200"/>
    <hyperlink ref="V121" r:id="rId308" display="https://twitter.com/#!/adrienneford/status/1141318364238929920"/>
    <hyperlink ref="V122" r:id="rId309" display="https://twitter.com/#!/insight_minds/status/1141015355785011202"/>
    <hyperlink ref="V123" r:id="rId310" display="https://twitter.com/#!/insight_minds/status/1141326481035014145"/>
    <hyperlink ref="V124" r:id="rId311" display="https://twitter.com/#!/teemareedotcom/status/1141348718618087429"/>
    <hyperlink ref="V125" r:id="rId312" display="https://twitter.com/#!/chrisiscreative/status/1141349522569908224"/>
    <hyperlink ref="V126" r:id="rId313" display="https://twitter.com/#!/jock_weepoo/status/1141352674601738240"/>
    <hyperlink ref="V127" r:id="rId314" display="https://twitter.com/#!/reydawg55/status/1141353880006955013"/>
    <hyperlink ref="V128" r:id="rId315" display="https://twitter.com/#!/samanthanenas/status/1141377231903698946"/>
    <hyperlink ref="V129" r:id="rId316" display="https://twitter.com/#!/samanthanenas/status/1141377231903698946"/>
    <hyperlink ref="V130" r:id="rId317" display="https://twitter.com/#!/jjrodgersnh/status/1141395335379656709"/>
    <hyperlink ref="V131" r:id="rId318" display="https://twitter.com/#!/jjrodgersnh/status/1141395335379656709"/>
    <hyperlink ref="V132" r:id="rId319" display="https://twitter.com/#!/rabbijill/status/1141408032628207616"/>
    <hyperlink ref="V133" r:id="rId320" display="https://twitter.com/#!/rabbijill/status/1141231329075351552"/>
    <hyperlink ref="V134" r:id="rId321" display="https://twitter.com/#!/rabbijill/status/1141408032628207616"/>
    <hyperlink ref="V135" r:id="rId322" display="https://twitter.com/#!/wolffrith/status/1141415157614206976"/>
    <hyperlink ref="V136" r:id="rId323" display="https://twitter.com/#!/nickverruto/status/1141419789459570691"/>
    <hyperlink ref="V137" r:id="rId324" display="https://twitter.com/#!/nickverruto/status/1141419789459570691"/>
    <hyperlink ref="V138" r:id="rId325" display="https://twitter.com/#!/chapterbe/status/1141425106054307840"/>
    <hyperlink ref="V139" r:id="rId326" display="https://twitter.com/#!/chapterbe/status/1141425106054307840"/>
    <hyperlink ref="V140" r:id="rId327" display="https://twitter.com/#!/chapterbe/status/1141425106054307840"/>
    <hyperlink ref="V141" r:id="rId328" display="https://twitter.com/#!/dougleemiller/status/1141419556398759936"/>
    <hyperlink ref="V142" r:id="rId329" display="https://twitter.com/#!/chapterbe/status/1141425106054307840"/>
    <hyperlink ref="V143" r:id="rId330" display="https://twitter.com/#!/chapterbe/status/1141425106054307840"/>
    <hyperlink ref="V144" r:id="rId331" display="https://twitter.com/#!/chapterbe/status/1141419714331045889"/>
    <hyperlink ref="V145" r:id="rId332" display="https://twitter.com/#!/vlada_114/status/1141440062023970817"/>
    <hyperlink ref="V146" r:id="rId333" display="https://twitter.com/#!/vlada_114/status/1141440062023970817"/>
    <hyperlink ref="V147" r:id="rId334" display="https://twitter.com/#!/treasuredlocks/status/1141458697622708224"/>
    <hyperlink ref="V148" r:id="rId335" display="https://twitter.com/#!/steveegeevee/status/1141035845249458176"/>
    <hyperlink ref="V149" r:id="rId336" display="https://twitter.com/#!/steveegeevee/status/1141465392868519938"/>
    <hyperlink ref="V150" r:id="rId337" display="https://twitter.com/#!/karenee25/status/1140824605419958273"/>
    <hyperlink ref="V151" r:id="rId338" display="https://twitter.com/#!/karenee25/status/1141491162122874880"/>
    <hyperlink ref="V152" r:id="rId339" display="https://twitter.com/#!/romanians/status/1141511643492433920"/>
    <hyperlink ref="V153" r:id="rId340" display="https://twitter.com/#!/romanians/status/1141511643492433920"/>
    <hyperlink ref="V154" r:id="rId341" display="https://twitter.com/#!/chillaxxfm/status/1141518024379371520"/>
    <hyperlink ref="V155" r:id="rId342" display="https://twitter.com/#!/niamo/status/1141594547966763008"/>
    <hyperlink ref="V156" r:id="rId343" display="https://twitter.com/#!/damon_leee/status/1141656011851255809"/>
    <hyperlink ref="V157" r:id="rId344" display="https://twitter.com/#!/damon_leee/status/1141656011851255809"/>
    <hyperlink ref="V158" r:id="rId345" display="https://twitter.com/#!/signorkaji/status/1141662348240814080"/>
    <hyperlink ref="V159" r:id="rId346" display="https://twitter.com/#!/meinjoe/status/1140647286646562816"/>
    <hyperlink ref="V160" r:id="rId347" display="https://twitter.com/#!/meinjoe/status/1141377011299971072"/>
    <hyperlink ref="V161" r:id="rId348" display="https://twitter.com/#!/meinjoe/status/1141685691396476928"/>
    <hyperlink ref="V162" r:id="rId349" display="https://twitter.com/#!/techformindful/status/1141689918353108993"/>
    <hyperlink ref="V163" r:id="rId350" display="https://twitter.com/#!/anxzenity/status/1141692874645549063"/>
    <hyperlink ref="V164" r:id="rId351" display="https://twitter.com/#!/synergychiros/status/1141704435455991809"/>
    <hyperlink ref="V165" r:id="rId352" display="https://twitter.com/#!/msvalentinec/status/1140630391868416001"/>
    <hyperlink ref="V166" r:id="rId353" display="https://twitter.com/#!/msvalentinec/status/1141711599889047552"/>
    <hyperlink ref="V167" r:id="rId354" display="https://twitter.com/#!/gloriavarnas22/status/1141728334558220288"/>
    <hyperlink ref="V168" r:id="rId355" display="https://twitter.com/#!/gloriavarnas22/status/1141728334558220288"/>
    <hyperlink ref="V169" r:id="rId356" display="https://twitter.com/#!/aztecbird/status/1141758390219051008"/>
    <hyperlink ref="V170" r:id="rId357" display="https://twitter.com/#!/jorgeinphx/status/1141765611590234112"/>
    <hyperlink ref="V171" r:id="rId358" display="https://twitter.com/#!/jmrindskopf/status/1141770584105185280"/>
    <hyperlink ref="V172" r:id="rId359" display="https://twitter.com/#!/lexleeoverton/status/1141798629088407552"/>
    <hyperlink ref="V173" r:id="rId360" display="https://twitter.com/#!/ntvandam/status/1141835122062139392"/>
    <hyperlink ref="V174" r:id="rId361" display="https://twitter.com/#!/ntvandam/status/1141278193644494848"/>
    <hyperlink ref="V175" r:id="rId362" display="https://twitter.com/#!/ntvandam/status/1141278193644494848"/>
    <hyperlink ref="V176" r:id="rId363" display="https://twitter.com/#!/ntvandam/status/1141835122062139392"/>
    <hyperlink ref="V177" r:id="rId364" display="https://twitter.com/#!/ntvandam/status/1141835122062139392"/>
    <hyperlink ref="V178" r:id="rId365" display="https://twitter.com/#!/naplbuddhist/status/1141849831683444736"/>
    <hyperlink ref="V179" r:id="rId366" display="https://twitter.com/#!/sharonsrose13/status/1141871017993916417"/>
    <hyperlink ref="V180" r:id="rId367" display="https://twitter.com/#!/yogidhammajoti/status/1141914985565523969"/>
    <hyperlink ref="V181" r:id="rId368" display="https://twitter.com/#!/kflutes/status/1141933324111187969"/>
    <hyperlink ref="V182" r:id="rId369" display="https://twitter.com/#!/kflutes/status/1141933752676806658"/>
    <hyperlink ref="V183" r:id="rId370" display="https://twitter.com/#!/kflutes/status/1141937723168575488"/>
    <hyperlink ref="V184" r:id="rId371" display="https://twitter.com/#!/kflutes/status/1141938094788100096"/>
    <hyperlink ref="V185" r:id="rId372" display="https://twitter.com/#!/kflutes/status/1141938794867785728"/>
    <hyperlink ref="V186" r:id="rId373" display="https://twitter.com/#!/kflutes/status/1141938938740744192"/>
    <hyperlink ref="V187" r:id="rId374" display="https://twitter.com/#!/shenarah/status/1141947348769099777"/>
    <hyperlink ref="V188" r:id="rId375" display="https://twitter.com/#!/emilyelkinsc/status/1141979659061436417"/>
    <hyperlink ref="V189" r:id="rId376" display="https://twitter.com/#!/patrakasturi/status/1141265835870183424"/>
    <hyperlink ref="V190" r:id="rId377" display="https://twitter.com/#!/patrakasturi/status/1141265835870183424"/>
    <hyperlink ref="V191" r:id="rId378" display="https://twitter.com/#!/patrakasturi/status/1141271451565060097"/>
    <hyperlink ref="V192" r:id="rId379" display="https://twitter.com/#!/patrakasturi/status/1141271451565060097"/>
    <hyperlink ref="V193" r:id="rId380" display="https://twitter.com/#!/patrakasturi/status/1141988124291039232"/>
    <hyperlink ref="V194" r:id="rId381" display="https://twitter.com/#!/bmelathopolous/status/1142026153579827200"/>
    <hyperlink ref="V195" r:id="rId382" display="https://twitter.com/#!/_toriwebster/status/1142030881235898371"/>
    <hyperlink ref="V196" r:id="rId383" display="https://twitter.com/#!/_toriwebster/status/1142030881235898371"/>
    <hyperlink ref="V197" r:id="rId384" display="https://twitter.com/#!/bluangel54/status/1141092019365928961"/>
    <hyperlink ref="V198" r:id="rId385" display="https://twitter.com/#!/bluangel54/status/1141307979054166017"/>
    <hyperlink ref="V199" r:id="rId386" display="https://twitter.com/#!/bluangel54/status/1141091974734327808"/>
    <hyperlink ref="V200" r:id="rId387" display="https://twitter.com/#!/bluangel54/status/1141091974734327808"/>
    <hyperlink ref="V201" r:id="rId388" display="https://twitter.com/#!/bluangel54/status/1141092019365928961"/>
    <hyperlink ref="V202" r:id="rId389" display="https://twitter.com/#!/bluangel54/status/1141307979054166017"/>
    <hyperlink ref="V203" r:id="rId390" display="https://twitter.com/#!/bluangel54/status/1141904260403204096"/>
    <hyperlink ref="V204" r:id="rId391" display="https://twitter.com/#!/bluangel54/status/1141904260403204096"/>
    <hyperlink ref="V205" r:id="rId392" display="https://twitter.com/#!/bluangel54/status/1142039699076374528"/>
    <hyperlink ref="V206" r:id="rId393" display="https://twitter.com/#!/matthew_ahmen/status/1142048067559968769"/>
    <hyperlink ref="V207" r:id="rId394" display="https://twitter.com/#!/matthew_ahmen/status/1142048199466614784"/>
    <hyperlink ref="V208" r:id="rId395" display="https://twitter.com/#!/matthew_ahmen/status/1142055470510686209"/>
    <hyperlink ref="V209" r:id="rId396" display="https://twitter.com/#!/dopplerfpv/status/1142085298727223296"/>
    <hyperlink ref="V210" r:id="rId397" display="https://twitter.com/#!/dadamatvey/status/1142087862457962498"/>
    <hyperlink ref="V211" r:id="rId398" display="https://twitter.com/#!/amirhamad/status/1140613184815898624"/>
    <hyperlink ref="V212" r:id="rId399" display="https://twitter.com/#!/amirhamad/status/1141016286366801920"/>
    <hyperlink ref="V213" r:id="rId400" display="https://twitter.com/#!/amirhamad/status/1141385580208513024"/>
    <hyperlink ref="V214" r:id="rId401" display="https://twitter.com/#!/amirhamad/status/1141667352611659778"/>
    <hyperlink ref="V215" r:id="rId402" display="https://twitter.com/#!/amirhamad/status/1142110959122542592"/>
    <hyperlink ref="V216" r:id="rId403" display="https://twitter.com/#!/treasuremirror/status/1140409383043473408"/>
    <hyperlink ref="V217" r:id="rId404" display="https://twitter.com/#!/treasuremirror/status/1140688154346827778"/>
    <hyperlink ref="V218" r:id="rId405" display="https://twitter.com/#!/treasuremirror/status/1141744571476578304"/>
    <hyperlink ref="V219" r:id="rId406" display="https://twitter.com/#!/treasuremirror/status/1142114899142664192"/>
    <hyperlink ref="V220" r:id="rId407" display="https://twitter.com/#!/tomrachal69/status/1141042216112029696"/>
    <hyperlink ref="V221" r:id="rId408" display="https://twitter.com/#!/tomrachal69/status/1142131828603547648"/>
    <hyperlink ref="V222" r:id="rId409" display="https://twitter.com/#!/fran3ky/status/1142148518553014275"/>
    <hyperlink ref="V223" r:id="rId410" display="https://twitter.com/#!/fran3ky/status/1142148518553014275"/>
    <hyperlink ref="V224" r:id="rId411" display="https://twitter.com/#!/hamilton2075/status/1142151237095370753"/>
    <hyperlink ref="V225" r:id="rId412" display="https://twitter.com/#!/remmanuelli/status/1142157977257779200"/>
    <hyperlink ref="V226" r:id="rId413" display="https://twitter.com/#!/remmanuelli/status/1142157979484971008"/>
    <hyperlink ref="V227" r:id="rId414" display="https://twitter.com/#!/chrisstribbs/status/1142173517741469697"/>
    <hyperlink ref="V228" r:id="rId415" display="https://twitter.com/#!/chrisstribbs/status/1142173517741469697"/>
    <hyperlink ref="V229" r:id="rId416" display="https://twitter.com/#!/chrisstribbs/status/1142173517741469697"/>
    <hyperlink ref="V230" r:id="rId417" display="https://twitter.com/#!/anaholke/status/1142197440302342144"/>
    <hyperlink ref="V231" r:id="rId418" display="https://twitter.com/#!/movershakr/status/1140429640114114562"/>
    <hyperlink ref="V232" r:id="rId419" display="https://twitter.com/#!/movershakr/status/1140589807619325952"/>
    <hyperlink ref="V233" r:id="rId420" display="https://twitter.com/#!/movershakr/status/1140641881744797697"/>
    <hyperlink ref="V234" r:id="rId421" display="https://twitter.com/#!/movershakr/status/1141033950590033920"/>
    <hyperlink ref="V235" r:id="rId422" display="https://twitter.com/#!/movershakr/status/1141523424445005824"/>
    <hyperlink ref="V236" r:id="rId423" display="https://twitter.com/#!/movershakr/status/1141675955083067392"/>
    <hyperlink ref="V237" r:id="rId424" display="https://twitter.com/#!/movershakr/status/1142219471580352513"/>
    <hyperlink ref="V238" r:id="rId425" display="https://twitter.com/#!/davedray/status/1141126583106846720"/>
    <hyperlink ref="V239" r:id="rId426" display="https://twitter.com/#!/davedray/status/1141126583106846720"/>
    <hyperlink ref="V240" r:id="rId427" display="https://twitter.com/#!/davedray/status/1141126583106846720"/>
    <hyperlink ref="V241" r:id="rId428" display="https://twitter.com/#!/10percent/status/1142228448523509760"/>
    <hyperlink ref="V242" r:id="rId429" display="https://twitter.com/#!/10percent/status/1142228448523509760"/>
    <hyperlink ref="V243" r:id="rId430" display="https://twitter.com/#!/10percent/status/1142228448523509760"/>
    <hyperlink ref="V244" r:id="rId431" display="https://twitter.com/#!/camiller2016/status/1142267869163675648"/>
    <hyperlink ref="V245" r:id="rId432" display="https://twitter.com/#!/alejandrocheca/status/1142283610369605632"/>
    <hyperlink ref="V246" r:id="rId433" display="https://twitter.com/#!/hyptalk/status/1140507436622573568"/>
    <hyperlink ref="V247" r:id="rId434" display="https://twitter.com/#!/hyptalk/status/1140869232520859648"/>
    <hyperlink ref="V248" r:id="rId435" display="https://twitter.com/#!/hyptalk/status/1141953492799520768"/>
    <hyperlink ref="V249" r:id="rId436" display="https://twitter.com/#!/hyptalk/status/1142324668235259905"/>
    <hyperlink ref="V250" r:id="rId437" display="https://twitter.com/#!/kimberlycreates/status/1140933268331585540"/>
    <hyperlink ref="V251" r:id="rId438" display="https://twitter.com/#!/kimberlycreates/status/1142355843267960834"/>
    <hyperlink ref="V252" r:id="rId439" display="https://twitter.com/#!/angelakontgen/status/1141290292038889472"/>
    <hyperlink ref="V253" r:id="rId440" display="https://twitter.com/#!/angelakontgen/status/1142027075412320256"/>
    <hyperlink ref="V254" r:id="rId441" display="https://twitter.com/#!/angelakontgen/status/1142364222233276416"/>
    <hyperlink ref="V255" r:id="rId442" display="https://twitter.com/#!/yakimayogi/status/1141360763828752385"/>
    <hyperlink ref="V256" r:id="rId443" display="https://twitter.com/#!/yakimayogi/status/1141613815869538304"/>
    <hyperlink ref="V257" r:id="rId444" display="https://twitter.com/#!/yakimayogi/status/1141613979040489472"/>
    <hyperlink ref="V258" r:id="rId445" display="https://twitter.com/#!/yakimayogi/status/1141614062825947137"/>
    <hyperlink ref="V259" r:id="rId446" display="https://twitter.com/#!/yakimayogi/status/1142368676038864896"/>
    <hyperlink ref="V260" r:id="rId447" display="https://twitter.com/#!/yakimayogi/status/1142368802702651392"/>
    <hyperlink ref="V261" r:id="rId448" display="https://twitter.com/#!/antonblahblah/status/1142390441465253895"/>
    <hyperlink ref="V262" r:id="rId449" display="https://twitter.com/#!/antonblahblah/status/1142390441465253895"/>
    <hyperlink ref="V263" r:id="rId450" display="https://twitter.com/#!/antonblahblah/status/1142390441465253895"/>
    <hyperlink ref="V264" r:id="rId451" display="https://twitter.com/#!/antonblahblah/status/1142390441465253895"/>
    <hyperlink ref="V265" r:id="rId452" display="https://twitter.com/#!/antonblahblah/status/1142390441465253895"/>
    <hyperlink ref="V266" r:id="rId453" display="https://twitter.com/#!/antonblahblah/status/1142390441465253895"/>
    <hyperlink ref="V267" r:id="rId454" display="https://twitter.com/#!/woodmanseekaren/status/1142401455657226240"/>
    <hyperlink ref="V268" r:id="rId455" display="https://twitter.com/#!/chairdancing/status/1141700352019800064"/>
    <hyperlink ref="V269" r:id="rId456" display="https://twitter.com/#!/chairdancing/status/1141719479665061893"/>
    <hyperlink ref="V270" r:id="rId457" display="https://twitter.com/#!/chairdancing/status/1141720321025662976"/>
    <hyperlink ref="V271" r:id="rId458" display="https://twitter.com/#!/chairdancing/status/1142075797475229696"/>
    <hyperlink ref="V272" r:id="rId459" display="https://twitter.com/#!/chairdancing/status/1142434529795174400"/>
    <hyperlink ref="V273" r:id="rId460" display="https://twitter.com/#!/cioscarr/status/1142446018375503873"/>
    <hyperlink ref="V274" r:id="rId461" display="https://twitter.com/#!/backtocare/status/1142447182332796928"/>
    <hyperlink ref="V275" r:id="rId462" display="https://twitter.com/#!/strikeandroll/status/1142448782883217408"/>
    <hyperlink ref="V276" r:id="rId463" display="https://twitter.com/#!/t_wittmeyer/status/1142472991651106824"/>
    <hyperlink ref="V277" r:id="rId464" display="https://twitter.com/#!/ceoofyourlife/status/1142401916481212419"/>
    <hyperlink ref="V278" r:id="rId465" display="https://twitter.com/#!/marcobravoram/status/1142478696231636992"/>
    <hyperlink ref="V279" r:id="rId466" display="https://twitter.com/#!/furyu_me/status/1142482390838730752"/>
    <hyperlink ref="V280" r:id="rId467" display="https://twitter.com/#!/joyannaha/status/1142538540791689216"/>
    <hyperlink ref="V281" r:id="rId468" display="https://twitter.com/#!/joyannaha/status/1142520474775085056"/>
    <hyperlink ref="V282" r:id="rId469" display="https://twitter.com/#!/joyannaha/status/1142538540791689216"/>
    <hyperlink ref="V283" r:id="rId470" display="https://twitter.com/#!/mi_sansara/status/1142541414045143041"/>
    <hyperlink ref="V284" r:id="rId471" display="https://twitter.com/#!/mi_sansara/status/1142541415978688512"/>
    <hyperlink ref="V285" r:id="rId472" display="https://twitter.com/#!/c_barratt_/status/1142509434142416898"/>
    <hyperlink ref="V286" r:id="rId473" display="https://twitter.com/#!/itsthegibson/status/1142543719532568582"/>
    <hyperlink ref="V287" r:id="rId474" display="https://twitter.com/#!/c_barratt_/status/1142509434142416898"/>
    <hyperlink ref="V288" r:id="rId475" display="https://twitter.com/#!/itsthegibson/status/1142543719532568582"/>
    <hyperlink ref="V289" r:id="rId476" display="https://twitter.com/#!/itsthegibson/status/1142543719532568582"/>
    <hyperlink ref="V290" r:id="rId477" display="https://twitter.com/#!/stillspaces/status/1142562578838650880"/>
    <hyperlink ref="V291" r:id="rId478" display="https://twitter.com/#!/rustic_clutter/status/1142564631543767040"/>
    <hyperlink ref="V292" r:id="rId479" display="https://twitter.com/#!/rustic_clutter/status/1142564631543767040"/>
    <hyperlink ref="V293" r:id="rId480" display="https://twitter.com/#!/taijidaoist/status/1141745389067853824"/>
    <hyperlink ref="V294" r:id="rId481" display="https://twitter.com/#!/taijidaoist/status/1142588394108674048"/>
    <hyperlink ref="V295" r:id="rId482" display="https://twitter.com/#!/bricharvey/status/1140768702263992320"/>
    <hyperlink ref="V296" r:id="rId483" display="https://twitter.com/#!/bricharvey/status/1142617296420032512"/>
    <hyperlink ref="V297" r:id="rId484" display="https://twitter.com/#!/fr33w3a53l/status/1142259745144725504"/>
    <hyperlink ref="V298" r:id="rId485" display="https://twitter.com/#!/fr33w3a53l/status/1142619837379649536"/>
    <hyperlink ref="V299" r:id="rId486" display="https://twitter.com/#!/gestaltsi/status/1142118725119700997"/>
    <hyperlink ref="V300" r:id="rId487" display="https://twitter.com/#!/gestaltsi/status/1142628949484113920"/>
    <hyperlink ref="V301" r:id="rId488" display="https://twitter.com/#!/wildawakemind/status/1142676919130959873"/>
    <hyperlink ref="V302" r:id="rId489" display="https://twitter.com/#!/wildawakemind/status/1142676919130959873"/>
    <hyperlink ref="V303" r:id="rId490" display="https://twitter.com/#!/xtraspirit/status/1142678345924120576"/>
    <hyperlink ref="V304" r:id="rId491" display="https://twitter.com/#!/xtraspirit/status/1142678345924120576"/>
    <hyperlink ref="V305" r:id="rId492" display="https://twitter.com/#!/fulgencep/status/1142696179668361216"/>
    <hyperlink ref="V306" r:id="rId493" display="https://twitter.com/#!/reallara/status/1142709434659016704"/>
    <hyperlink ref="V307" r:id="rId494" display="https://twitter.com/#!/carlendree/status/1141446033009868800"/>
    <hyperlink ref="V308" r:id="rId495" display="https://twitter.com/#!/carlendree/status/1141973567887691776"/>
    <hyperlink ref="V309" r:id="rId496" display="https://twitter.com/#!/carlendree/status/1142751570578165760"/>
    <hyperlink ref="V310" r:id="rId497" display="https://twitter.com/#!/readergirl/status/1142790288944930816"/>
    <hyperlink ref="V311" r:id="rId498" display="https://twitter.com/#!/walkerjc/status/1142790568952680448"/>
    <hyperlink ref="V312" r:id="rId499" display="https://twitter.com/#!/kirstiekraus/status/1142796039906353153"/>
    <hyperlink ref="V313" r:id="rId500" display="https://twitter.com/#!/gusiffer/status/1140587277086670848"/>
    <hyperlink ref="V314" r:id="rId501" display="https://twitter.com/#!/gusiffer/status/1140602386043424769"/>
    <hyperlink ref="V315" r:id="rId502" display="https://twitter.com/#!/gusiffer/status/1140949375050342400"/>
    <hyperlink ref="V316" r:id="rId503" display="https://twitter.com/#!/gusiffer/status/1140964480551215104"/>
    <hyperlink ref="V317" r:id="rId504" display="https://twitter.com/#!/gusiffer/status/1141311997092364288"/>
    <hyperlink ref="V318" r:id="rId505" display="https://twitter.com/#!/gusiffer/status/1141319553240068097"/>
    <hyperlink ref="V319" r:id="rId506" display="https://twitter.com/#!/gusiffer/status/1141674482546778113"/>
    <hyperlink ref="V320" r:id="rId507" display="https://twitter.com/#!/gusiffer/status/1141689586365505536"/>
    <hyperlink ref="V321" r:id="rId508" display="https://twitter.com/#!/gusiffer/status/1142212376395018240"/>
    <hyperlink ref="V322" r:id="rId509" display="https://twitter.com/#!/gusiffer/status/1142219932354007040"/>
    <hyperlink ref="V323" r:id="rId510" display="https://twitter.com/#!/gusiffer/status/1142219934849626112"/>
    <hyperlink ref="V324" r:id="rId511" display="https://twitter.com/#!/gusiffer/status/1142429291814125568"/>
    <hyperlink ref="V325" r:id="rId512" display="https://twitter.com/#!/gusiffer/status/1142433240436764673"/>
    <hyperlink ref="V326" r:id="rId513" display="https://twitter.com/#!/gusiffer/status/1142787597552377857"/>
    <hyperlink ref="V327" r:id="rId514" display="https://twitter.com/#!/gusiffer/status/1142800159098593280"/>
    <hyperlink ref="V328" r:id="rId515" display="https://twitter.com/#!/ledlightcircus/status/1140765553943969792"/>
    <hyperlink ref="V329" r:id="rId516" display="https://twitter.com/#!/ledlightcircus/status/1140975621306142725"/>
    <hyperlink ref="V330" r:id="rId517" display="https://twitter.com/#!/ledlightcircus/status/1141336852953104387"/>
    <hyperlink ref="V331" r:id="rId518" display="https://twitter.com/#!/ledlightcircus/status/1141695349519556608"/>
    <hyperlink ref="V332" r:id="rId519" display="https://twitter.com/#!/ledlightcircus/status/1142435330206777344"/>
    <hyperlink ref="V333" r:id="rId520" display="https://twitter.com/#!/ledlightcircus/status/1142802584568135682"/>
    <hyperlink ref="V334" r:id="rId521" display="https://twitter.com/#!/driflyer13/status/1140581381048635392"/>
    <hyperlink ref="V335" r:id="rId522" display="https://twitter.com/#!/driflyer13/status/1140581755386126336"/>
    <hyperlink ref="V336" r:id="rId523" display="https://twitter.com/#!/driflyer13/status/1140969875944329216"/>
    <hyperlink ref="V337" r:id="rId524" display="https://twitter.com/#!/driflyer13/status/1141310079234269184"/>
    <hyperlink ref="V338" r:id="rId525" display="https://twitter.com/#!/driflyer13/status/1142066757143650304"/>
    <hyperlink ref="V339" r:id="rId526" display="https://twitter.com/#!/driflyer13/status/1142819294645911555"/>
    <hyperlink ref="V340" r:id="rId527" display="https://twitter.com/#!/driflyer13/status/1142819630823530496"/>
    <hyperlink ref="V341" r:id="rId528" display="https://twitter.com/#!/vitalherbs/status/1140899407363051521"/>
    <hyperlink ref="V342" r:id="rId529" display="https://twitter.com/#!/vitalherbs/status/1142853756813398016"/>
    <hyperlink ref="V343" r:id="rId530" display="https://twitter.com/#!/gratefulmike68/status/1141284435200864256"/>
    <hyperlink ref="V344" r:id="rId531" display="https://twitter.com/#!/adevotedyogi/status/1142536874843463680"/>
    <hyperlink ref="V345" r:id="rId532" display="https://twitter.com/#!/adevotedyogi/status/1142856600169791488"/>
    <hyperlink ref="V346" r:id="rId533" display="https://twitter.com/#!/adevotedyogi/status/1142536874843463680"/>
    <hyperlink ref="V347" r:id="rId534" display="https://twitter.com/#!/adevotedyogi/status/1142856600169791488"/>
    <hyperlink ref="V348" r:id="rId535" display="https://twitter.com/#!/cruzcalvo/status/1142877467998326786"/>
    <hyperlink ref="V349" r:id="rId536" display="https://twitter.com/#!/cruzcalvo/status/1142877467998326786"/>
    <hyperlink ref="V350" r:id="rId537" display="https://twitter.com/#!/cruzcalvo/status/1142877467998326786"/>
    <hyperlink ref="V351" r:id="rId538" display="https://twitter.com/#!/eilish_logan84/status/1140720226150969345"/>
    <hyperlink ref="V352" r:id="rId539" display="https://twitter.com/#!/eilish_logan84/status/1142160300847726592"/>
    <hyperlink ref="V353" r:id="rId540" display="https://twitter.com/#!/eilish_logan84/status/1142883043775938561"/>
    <hyperlink ref="V354" r:id="rId541" display="https://twitter.com/#!/eilish_logan84/status/1142883100239650816"/>
    <hyperlink ref="V355" r:id="rId542" display="https://twitter.com/#!/ranamoumita/status/1142904035361665024"/>
    <hyperlink ref="V356" r:id="rId543" display="https://twitter.com/#!/ranamoumita/status/1142904035361665024"/>
    <hyperlink ref="V357" r:id="rId544" display="https://twitter.com/#!/blogster/status/1140771262052085763"/>
    <hyperlink ref="V358" r:id="rId545" display="https://twitter.com/#!/blogster/status/1142909356918353922"/>
    <hyperlink ref="V359" r:id="rId546" display="https://twitter.com/#!/blason12/status/1142925134220500993"/>
    <hyperlink ref="V360" r:id="rId547" display="https://twitter.com/#!/tweetknowme/status/1142928786163470336"/>
    <hyperlink ref="V361" r:id="rId548" display="https://twitter.com/#!/richartdeli/status/1142200178264477700"/>
    <hyperlink ref="V362" r:id="rId549" display="https://twitter.com/#!/richartdeli/status/1142200178264477700"/>
    <hyperlink ref="V363" r:id="rId550" display="https://twitter.com/#!/richartdeli/status/1142200692444225538"/>
    <hyperlink ref="V364" r:id="rId551" display="https://twitter.com/#!/richartdeli/status/1142200692444225538"/>
    <hyperlink ref="V365" r:id="rId552" display="https://twitter.com/#!/richartdeli/status/1142201385078972416"/>
    <hyperlink ref="V366" r:id="rId553" display="https://twitter.com/#!/richartdeli/status/1142201385078972416"/>
    <hyperlink ref="V367" r:id="rId554" display="https://twitter.com/#!/richartdeli/status/1142937243541213185"/>
    <hyperlink ref="V368" r:id="rId555" display="https://twitter.com/#!/richartdeli/status/1142937243541213185"/>
    <hyperlink ref="V369" r:id="rId556" display="https://twitter.com/#!/richartdeli/status/1142937784971403264"/>
    <hyperlink ref="V370" r:id="rId557" display="https://twitter.com/#!/richartdeli/status/1142937784971403264"/>
    <hyperlink ref="V371" r:id="rId558" display="https://twitter.com/#!/pugcoins/status/1141538914726846464"/>
    <hyperlink ref="V372" r:id="rId559" display="https://twitter.com/#!/pugcoins/status/1141538914726846464"/>
    <hyperlink ref="V373" r:id="rId560" display="https://twitter.com/#!/pugcoins/status/1142945086566752256"/>
    <hyperlink ref="V374" r:id="rId561" display="https://twitter.com/#!/drtracistein/status/1142966332834701312"/>
    <hyperlink ref="V375" r:id="rId562" display="https://twitter.com/#!/keithboyd6/status/1142974433436422144"/>
    <hyperlink ref="V376" r:id="rId563" display="https://twitter.com/#!/thubtenchodron/status/1142988211343503365"/>
    <hyperlink ref="V377" r:id="rId564" display="https://twitter.com/#!/kellie_snider/status/1140599505718353920"/>
    <hyperlink ref="V378" r:id="rId565" display="https://twitter.com/#!/kellie_snider/status/1141325653507096577"/>
    <hyperlink ref="V379" r:id="rId566" display="https://twitter.com/#!/kellie_snider/status/1143005844319035392"/>
    <hyperlink ref="V380" r:id="rId567" display="https://twitter.com/#!/hoodmed1/status/1141470081139953664"/>
    <hyperlink ref="V381" r:id="rId568" display="https://twitter.com/#!/hoodmed1/status/1142929870302806016"/>
    <hyperlink ref="V382" r:id="rId569" display="https://twitter.com/#!/hoodmed1/status/1143001789093912577"/>
    <hyperlink ref="V383" r:id="rId570" display="https://twitter.com/#!/hoodmed1/status/1143039210183520257"/>
    <hyperlink ref="V384" r:id="rId571" display="https://twitter.com/#!/keziah_gibbons/status/1140914998455263233"/>
    <hyperlink ref="V385" r:id="rId572" display="https://twitter.com/#!/keziah_gibbons/status/1140914998455263233"/>
    <hyperlink ref="V386" r:id="rId573" display="https://twitter.com/#!/keziah_gibbons/status/1141292932848410624"/>
    <hyperlink ref="V387" r:id="rId574" display="https://twitter.com/#!/keziah_gibbons/status/1142011984285700097"/>
    <hyperlink ref="V388" r:id="rId575" display="https://twitter.com/#!/keziah_gibbons/status/1142351791646040064"/>
    <hyperlink ref="V389" r:id="rId576" display="https://twitter.com/#!/_andyhobson/status/1140895260857503744"/>
    <hyperlink ref="V390" r:id="rId577" display="https://twitter.com/#!/_andyhobson/status/1140941641064353792"/>
    <hyperlink ref="V391" r:id="rId578" display="https://twitter.com/#!/shinykait/status/1141291666688503808"/>
    <hyperlink ref="V392" r:id="rId579" display="https://twitter.com/#!/shinykait/status/1141654468649521152"/>
    <hyperlink ref="V393" r:id="rId580" display="https://twitter.com/#!/shinykait/status/1143099453580009472"/>
    <hyperlink ref="V394" r:id="rId581" display="https://twitter.com/#!/carmenpena2013/status/1140559848800583680"/>
    <hyperlink ref="V395" r:id="rId582" display="https://twitter.com/#!/carmenpena2013/status/1142412076339458050"/>
    <hyperlink ref="V396" r:id="rId583" display="https://twitter.com/#!/carmenpena2013/status/1143103867816570880"/>
    <hyperlink ref="V397" r:id="rId584" display="https://twitter.com/#!/ibeckryan/status/1143092961174908928"/>
    <hyperlink ref="V398" r:id="rId585" display="https://twitter.com/#!/suzyreading/status/1143105487443058688"/>
    <hyperlink ref="V399" r:id="rId586" display="https://twitter.com/#!/suzyreading/status/1143105487443058688"/>
    <hyperlink ref="V400" r:id="rId587" display="https://twitter.com/#!/amadeusmonroe/status/1143106186176126976"/>
    <hyperlink ref="V401" r:id="rId588" display="https://twitter.com/#!/villageyogi/status/1143111095101489152"/>
    <hyperlink ref="V402" r:id="rId589" display="https://twitter.com/#!/carlsonnirvana/status/1143125082811715590"/>
    <hyperlink ref="V403" r:id="rId590" display="https://twitter.com/#!/myra02424516/status/1142971417794764800"/>
    <hyperlink ref="V404" r:id="rId591" display="https://twitter.com/#!/myra02424516/status/1142971419820642307"/>
    <hyperlink ref="V405" r:id="rId592" display="https://twitter.com/#!/myra02424516/status/1143128362786775040"/>
    <hyperlink ref="V406" r:id="rId593" display="https://twitter.com/#!/ilylifeproducer/status/1143130794577317894"/>
    <hyperlink ref="V407" r:id="rId594" display="https://twitter.com/#!/litprofsue/status/1140597287535538177"/>
    <hyperlink ref="V408" r:id="rId595" display="https://twitter.com/#!/litprofsue/status/1141336341059293184"/>
    <hyperlink ref="V409" r:id="rId596" display="https://twitter.com/#!/litprofsue/status/1142046908585672704"/>
    <hyperlink ref="V410" r:id="rId597" display="https://twitter.com/#!/litprofsue/status/1142401523822891008"/>
    <hyperlink ref="V411" r:id="rId598" display="https://twitter.com/#!/litprofsue/status/1142937982246125568"/>
    <hyperlink ref="V412" r:id="rId599" display="https://twitter.com/#!/litprofsue/status/1143154249234182144"/>
    <hyperlink ref="V413" r:id="rId600" display="https://twitter.com/#!/asorkine/status/1143158369588408320"/>
    <hyperlink ref="V414" r:id="rId601" display="https://twitter.com/#!/rommelconde/status/1143162389958807552"/>
    <hyperlink ref="V415" r:id="rId602" display="https://twitter.com/#!/ms_gogo/status/1143160388713889799"/>
    <hyperlink ref="V416" r:id="rId603" display="https://twitter.com/#!/ofemmefatalez/status/1143159927847997440"/>
    <hyperlink ref="V417" r:id="rId604" display="https://twitter.com/#!/ofemmefatalez/status/1143167735674916866"/>
    <hyperlink ref="V418" r:id="rId605" display="https://twitter.com/#!/ms_gogo/status/1143159223968325632"/>
    <hyperlink ref="V419" r:id="rId606" display="https://twitter.com/#!/ms_gogo/status/1143160388713889799"/>
    <hyperlink ref="V420" r:id="rId607" display="https://twitter.com/#!/ofemmefatalez/status/1143159927847997440"/>
    <hyperlink ref="V421" r:id="rId608" display="https://twitter.com/#!/ofemmefatalez/status/1143167735674916866"/>
    <hyperlink ref="V422" r:id="rId609" display="https://twitter.com/#!/ms_gogo/status/1143159223968325632"/>
    <hyperlink ref="V423" r:id="rId610" display="https://twitter.com/#!/ms_gogo/status/1143159223968325632"/>
    <hyperlink ref="V424" r:id="rId611" display="https://twitter.com/#!/ms_gogo/status/1143160388713889799"/>
    <hyperlink ref="V425" r:id="rId612" display="https://twitter.com/#!/ms_gogo/status/1143160388713889799"/>
    <hyperlink ref="V426" r:id="rId613" display="https://twitter.com/#!/ofemmefatalez/status/1143159927847997440"/>
    <hyperlink ref="V427" r:id="rId614" display="https://twitter.com/#!/ofemmefatalez/status/1143167735674916866"/>
    <hyperlink ref="V428" r:id="rId615" display="https://twitter.com/#!/ofemmefatalez/status/1143159927847997440"/>
    <hyperlink ref="V429" r:id="rId616" display="https://twitter.com/#!/ofemmefatalez/status/1143167735674916866"/>
    <hyperlink ref="V430" r:id="rId617" display="https://twitter.com/#!/awakethetribe/status/1143191138666348545"/>
    <hyperlink ref="V431" r:id="rId618" display="https://twitter.com/#!/lobsterbird/status/1140648565108117505"/>
    <hyperlink ref="V432" r:id="rId619" display="https://twitter.com/#!/lobsterbird/status/1140997478201712643"/>
    <hyperlink ref="V433" r:id="rId620" display="https://twitter.com/#!/lobsterbird/status/1142065890113908736"/>
    <hyperlink ref="V434" r:id="rId621" display="https://twitter.com/#!/lobsterbird/status/1142065892924129282"/>
    <hyperlink ref="V435" r:id="rId622" display="https://twitter.com/#!/lobsterbird/status/1143192414531674112"/>
    <hyperlink ref="V436" r:id="rId623" display="https://twitter.com/#!/msverruto/status/1140690893235560449"/>
    <hyperlink ref="V437" r:id="rId624" display="https://twitter.com/#!/msverruto/status/1141088869544148992"/>
    <hyperlink ref="V438" r:id="rId625" display="https://twitter.com/#!/msverruto/status/1141094924307193856"/>
    <hyperlink ref="V439" r:id="rId626" display="https://twitter.com/#!/msverruto/status/1141452833520144384"/>
    <hyperlink ref="V440" r:id="rId627" display="https://twitter.com/#!/msverruto/status/1141808037700624384"/>
    <hyperlink ref="V441" r:id="rId628" display="https://twitter.com/#!/msverruto/status/1142890715678044160"/>
    <hyperlink ref="V442" r:id="rId629" display="https://twitter.com/#!/msverruto/status/1143194459565281280"/>
    <hyperlink ref="V443" r:id="rId630" display="https://twitter.com/#!/k_galvan/status/1141732116733890560"/>
    <hyperlink ref="V444" r:id="rId631" display="https://twitter.com/#!/k_galvan/status/1143195999675961345"/>
    <hyperlink ref="V445" r:id="rId632" display="https://twitter.com/#!/nykdanuyoga/status/1141391848172167168"/>
    <hyperlink ref="V446" r:id="rId633" display="https://twitter.com/#!/nykdanuyoga/status/1143199311158661131"/>
    <hyperlink ref="V447" r:id="rId634" display="https://twitter.com/#!/piero7818/status/1143200705311846401"/>
    <hyperlink ref="V448" r:id="rId635" display="https://twitter.com/#!/drhelencarter/status/1143204617435537408"/>
    <hyperlink ref="V449" r:id="rId636" display="https://twitter.com/#!/lila_loka_yoga/status/1140608133644967936"/>
    <hyperlink ref="V450" r:id="rId637" display="https://twitter.com/#!/lila_loka_yoga/status/1143209541762371584"/>
    <hyperlink ref="V451" r:id="rId638" display="https://twitter.com/#!/thedracus/status/1143223029964500998"/>
    <hyperlink ref="V452" r:id="rId639" display="https://twitter.com/#!/thedracus/status/1143224711284871168"/>
    <hyperlink ref="V453" r:id="rId640" display="https://twitter.com/#!/ndividual1/status/1143225439076278272"/>
    <hyperlink ref="V454" r:id="rId641" display="https://twitter.com/#!/ndividual1/status/1143228551753134080"/>
    <hyperlink ref="V455" r:id="rId642" display="https://twitter.com/#!/mbti_insights/status/1143222169389981697"/>
    <hyperlink ref="V456" r:id="rId643" display="https://twitter.com/#!/mbti_insights/status/1143222169389981697"/>
    <hyperlink ref="V457" r:id="rId644" display="https://twitter.com/#!/mbti_insights/status/1143226089134862336"/>
    <hyperlink ref="V458" r:id="rId645" display="https://twitter.com/#!/mbti_insights/status/1143226089134862336"/>
    <hyperlink ref="V459" r:id="rId646" display="https://twitter.com/#!/meditativeo/status/1143217111294271488"/>
    <hyperlink ref="V460" r:id="rId647" display="https://twitter.com/#!/meditativeo/status/1143225780182441984"/>
    <hyperlink ref="V461" r:id="rId648" display="https://twitter.com/#!/meditativeo/status/1143231144693047306"/>
    <hyperlink ref="V462" r:id="rId649" display="https://twitter.com/#!/meditativeo/status/1143225780182441984"/>
    <hyperlink ref="V463" r:id="rId650" display="https://twitter.com/#!/meditativeo/status/1143231144693047306"/>
    <hyperlink ref="V464" r:id="rId651" display="https://twitter.com/#!/retreat4mothers/status/1143247965630414849"/>
    <hyperlink ref="V465" r:id="rId652" display="https://twitter.com/#!/lauralovestofu/status/1143250174648582145"/>
    <hyperlink ref="V466" r:id="rId653" display="https://twitter.com/#!/mauricestanszus/status/1143261704278593536"/>
    <hyperlink ref="V467" r:id="rId654" display="https://twitter.com/#!/zoehlatshwayo/status/1140750067537592320"/>
    <hyperlink ref="V468" r:id="rId655" display="https://twitter.com/#!/zoehlatshwayo/status/1141104307250405376"/>
    <hyperlink ref="V469" r:id="rId656" display="https://twitter.com/#!/zoehlatshwayo/status/1143262068100874240"/>
    <hyperlink ref="V470" r:id="rId657" display="https://twitter.com/#!/thebookwright/status/1142460158175526912"/>
    <hyperlink ref="V471" r:id="rId658" display="https://twitter.com/#!/thebookwright/status/1143269207653736453"/>
    <hyperlink ref="V472" r:id="rId659" display="https://twitter.com/#!/thebookwright/status/1143269207653736453"/>
    <hyperlink ref="V473" r:id="rId660" display="https://twitter.com/#!/_andyhobson/status/1140895260857503744"/>
    <hyperlink ref="V474" r:id="rId661" display="https://twitter.com/#!/_andyhobson/status/1140895973612367872"/>
    <hyperlink ref="V475" r:id="rId662" display="https://twitter.com/#!/_andyhobson/status/1140941641064353792"/>
    <hyperlink ref="V476" r:id="rId663" display="https://twitter.com/#!/_andyhobson/status/1141634203920031746"/>
    <hyperlink ref="V477" r:id="rId664" display="https://twitter.com/#!/_andyhobson/status/1141986520146042885"/>
    <hyperlink ref="V478" r:id="rId665" display="https://twitter.com/#!/_andyhobson/status/1143090579817062400"/>
    <hyperlink ref="V479" r:id="rId666" display="https://twitter.com/#!/garysanderspdx/status/1141800115943792641"/>
    <hyperlink ref="V480" r:id="rId667" display="https://twitter.com/#!/mhverita/status/1142111148361207808"/>
    <hyperlink ref="V481" r:id="rId668" display="https://twitter.com/#!/mhverita/status/1143275218053390336"/>
    <hyperlink ref="V482" r:id="rId669" display="https://twitter.com/#!/iyudos/status/1140757536741552128"/>
    <hyperlink ref="V483" r:id="rId670" display="https://twitter.com/#!/iyudos/status/1141844048920973312"/>
    <hyperlink ref="V484" r:id="rId671" display="https://twitter.com/#!/iyudos/status/1142198599419252737"/>
    <hyperlink ref="V485" r:id="rId672" display="https://twitter.com/#!/iyudos/status/1142498117478039552"/>
    <hyperlink ref="V486" r:id="rId673" display="https://twitter.com/#!/iyudos/status/1142918893331087360"/>
    <hyperlink ref="V487" r:id="rId674" display="https://twitter.com/#!/iyudos/status/1143282197656244224"/>
    <hyperlink ref="V488" r:id="rId675" display="https://twitter.com/#!/luthamiller/status/1141466221847519238"/>
    <hyperlink ref="V489" r:id="rId676" display="https://twitter.com/#!/luthamiller/status/1142395789731389443"/>
    <hyperlink ref="V490" r:id="rId677" display="https://twitter.com/#!/luthamiller/status/1143301684522713088"/>
    <hyperlink ref="V491" r:id="rId678" display="https://twitter.com/#!/natec4251/status/1143315736435335170"/>
    <hyperlink ref="V492" r:id="rId679" display="https://twitter.com/#!/natec4251/status/1143315736435335170"/>
    <hyperlink ref="V493" r:id="rId680" display="https://twitter.com/#!/jsjoeio/status/1143314348737097728"/>
    <hyperlink ref="V494" r:id="rId681" display="https://twitter.com/#!/jsjoeio/status/1143325579220938752"/>
    <hyperlink ref="V495" r:id="rId682" display="https://twitter.com/#!/jsjoeio/status/1143314348737097728"/>
    <hyperlink ref="V496" r:id="rId683" display="https://twitter.com/#!/jsjoeio/status/1143325579220938752"/>
    <hyperlink ref="V497" r:id="rId684" display="https://twitter.com/#!/cterbrueggen/status/1142493805041442816"/>
    <hyperlink ref="V498" r:id="rId685" display="https://twitter.com/#!/cterbrueggen/status/1143331615982047232"/>
    <hyperlink ref="V499" r:id="rId686" display="https://twitter.com/#!/hightrafficguy/status/1141736231673315328"/>
    <hyperlink ref="V500" r:id="rId687" display="https://twitter.com/#!/hightrafficguy/status/1142811354807455746"/>
    <hyperlink ref="V501" r:id="rId688" display="https://twitter.com/#!/hightrafficguy/status/1143351395241746432"/>
    <hyperlink ref="V502" r:id="rId689" display="https://twitter.com/#!/dayan__velez/status/1143353678755069952"/>
    <hyperlink ref="V503" r:id="rId690" display="https://twitter.com/#!/matthewcheyne/status/1143356487479119872"/>
    <hyperlink ref="V504" r:id="rId691" display="https://twitter.com/#!/onetempel/status/1143362682629701632"/>
    <hyperlink ref="V505" r:id="rId692" display="https://twitter.com/#!/vogelchrissy/status/1143367046723297280"/>
    <hyperlink ref="V506" r:id="rId693" display="https://twitter.com/#!/vogelchrissy/status/1143367046723297280"/>
    <hyperlink ref="V507" r:id="rId694" display="https://twitter.com/#!/vogelchrissy/status/1143367046723297280"/>
    <hyperlink ref="V508" r:id="rId695" display="https://twitter.com/#!/vogelchrissy/status/1143367046723297280"/>
    <hyperlink ref="V509" r:id="rId696" display="https://twitter.com/#!/schmacebook/status/1140475964062744581"/>
    <hyperlink ref="V510" r:id="rId697" display="https://twitter.com/#!/schmacebook/status/1140836664001957889"/>
    <hyperlink ref="V511" r:id="rId698" display="https://twitter.com/#!/schmacebook/status/1141201322194042880"/>
    <hyperlink ref="V512" r:id="rId699" display="https://twitter.com/#!/schmacebook/status/1141562713899798528"/>
    <hyperlink ref="V513" r:id="rId700" display="https://twitter.com/#!/schmacebook/status/1142399508866686976"/>
    <hyperlink ref="V514" r:id="rId701" display="https://twitter.com/#!/schmacebook/status/1143010331289014273"/>
    <hyperlink ref="V515" r:id="rId702" display="https://twitter.com/#!/schmacebook/status/1143125314953834496"/>
    <hyperlink ref="V516" r:id="rId703" display="https://twitter.com/#!/schmacebook/status/1143371378181042176"/>
    <hyperlink ref="V517" r:id="rId704" display="https://twitter.com/#!/goddessinsight/status/1143377968829325312"/>
    <hyperlink ref="V518" r:id="rId705" display="https://twitter.com/#!/foreijn/status/1143405520595775489"/>
    <hyperlink ref="V519" r:id="rId706" display="https://twitter.com/#!/joowon/status/1143422609276563456"/>
    <hyperlink ref="V520" r:id="rId707" display="https://twitter.com/#!/dr_eadloxyogi/status/1140514843822157826"/>
    <hyperlink ref="V521" r:id="rId708" display="https://twitter.com/#!/dr_eadloxyogi/status/1140897659839926272"/>
    <hyperlink ref="V522" r:id="rId709" display="https://twitter.com/#!/dr_eadloxyogi/status/1143067857149816832"/>
    <hyperlink ref="V523" r:id="rId710" display="https://twitter.com/#!/dr_eadloxyogi/status/1143425160042520577"/>
    <hyperlink ref="V524" r:id="rId711" display="https://twitter.com/#!/chocobuda/status/1140991419760250881"/>
    <hyperlink ref="V525" r:id="rId712" display="https://twitter.com/#!/chocobuda/status/1140991419760250881"/>
    <hyperlink ref="V526" r:id="rId713" display="https://twitter.com/#!/toche/status/1140991874997653504"/>
    <hyperlink ref="V527" r:id="rId714" display="https://twitter.com/#!/toche/status/1140561849814941696"/>
    <hyperlink ref="V528" r:id="rId715" display="https://twitter.com/#!/toche/status/1140966484111319041"/>
    <hyperlink ref="V529" r:id="rId716" display="https://twitter.com/#!/toche/status/1140991874997653504"/>
    <hyperlink ref="V530" r:id="rId717" display="https://twitter.com/#!/toche/status/1141246866857680897"/>
    <hyperlink ref="V531" r:id="rId718" display="https://twitter.com/#!/toche/status/1141618559753134080"/>
    <hyperlink ref="V532" r:id="rId719" display="https://twitter.com/#!/toche/status/1141618561732886528"/>
    <hyperlink ref="V533" r:id="rId720" display="https://twitter.com/#!/toche/status/1141987267336011776"/>
    <hyperlink ref="V534" r:id="rId721" display="https://twitter.com/#!/toche/status/1142363952401141760"/>
    <hyperlink ref="V535" r:id="rId722" display="https://twitter.com/#!/toche/status/1142746429066080257"/>
    <hyperlink ref="V536" r:id="rId723" display="https://twitter.com/#!/toche/status/1142830995965530112"/>
    <hyperlink ref="V537" r:id="rId724" display="https://twitter.com/#!/toche/status/1143221974673453056"/>
    <hyperlink ref="V538" r:id="rId725" display="https://twitter.com/#!/toche/status/1143432400317194240"/>
    <hyperlink ref="V539" r:id="rId726" display="https://twitter.com/#!/fitpma83/status/1143436979595464704"/>
    <hyperlink ref="V540" r:id="rId727" display="https://twitter.com/#!/susanjmcculley/status/1143446592566915072"/>
    <hyperlink ref="V541" r:id="rId728" display="https://twitter.com/#!/rafaelzds/status/1143454510485925889"/>
    <hyperlink ref="V542" r:id="rId729" display="https://twitter.com/#!/4brahmavihara/status/1141284334952833029"/>
    <hyperlink ref="V543" r:id="rId730" display="https://twitter.com/#!/4brahmavihara/status/1141304144449265664"/>
    <hyperlink ref="V544" r:id="rId731" display="https://twitter.com/#!/4brahmavihara/status/1143097073924898816"/>
    <hyperlink ref="V545" r:id="rId732" display="https://twitter.com/#!/4brahmavihara/status/1143458432353128448"/>
    <hyperlink ref="V546" r:id="rId733" display="https://twitter.com/#!/divinelotusheal/status/1140548970998947840"/>
    <hyperlink ref="V547" r:id="rId734" display="https://twitter.com/#!/divinelotusheal/status/1140552693573775361"/>
    <hyperlink ref="V548" r:id="rId735" display="https://twitter.com/#!/divinelotusheal/status/1141084301997379584"/>
    <hyperlink ref="V549" r:id="rId736" display="https://twitter.com/#!/divinelotusheal/status/1141088307385786368"/>
    <hyperlink ref="V550" r:id="rId737" display="https://twitter.com/#!/divinelotusheal/status/1141273196202586112"/>
    <hyperlink ref="V551" r:id="rId738" display="https://twitter.com/#!/divinelotusheal/status/1141277127125286912"/>
    <hyperlink ref="V552" r:id="rId739" display="https://twitter.com/#!/divinelotusheal/status/1141635372759171072"/>
    <hyperlink ref="V553" r:id="rId740" display="https://twitter.com/#!/divinelotusheal/status/1141638391089360896"/>
    <hyperlink ref="V554" r:id="rId741" display="https://twitter.com/#!/divinelotusheal/status/1141997501030862848"/>
    <hyperlink ref="V555" r:id="rId742" display="https://twitter.com/#!/divinelotusheal/status/1141999786184212480"/>
    <hyperlink ref="V556" r:id="rId743" display="https://twitter.com/#!/divinelotusheal/status/1142397118109274112"/>
    <hyperlink ref="V557" r:id="rId744" display="https://twitter.com/#!/divinelotusheal/status/1142403225062014976"/>
    <hyperlink ref="V558" r:id="rId745" display="https://twitter.com/#!/divinelotusheal/status/1142539084524470272"/>
    <hyperlink ref="V559" r:id="rId746" display="https://twitter.com/#!/divinelotusheal/status/1142755661182144512"/>
    <hyperlink ref="V560" r:id="rId747" display="https://twitter.com/#!/divinelotusheal/status/1142763663566049280"/>
    <hyperlink ref="V561" r:id="rId748" display="https://twitter.com/#!/divinelotusheal/status/1143107530991833088"/>
    <hyperlink ref="V562" r:id="rId749" display="https://twitter.com/#!/divinelotusheal/status/1143111965302067200"/>
    <hyperlink ref="V563" r:id="rId750" display="https://twitter.com/#!/divinelotusheal/status/1143111968041005056"/>
    <hyperlink ref="V564" r:id="rId751" display="https://twitter.com/#!/divinelotusheal/status/1143472915284807680"/>
    <hyperlink ref="V565" r:id="rId752" display="https://twitter.com/#!/divinelotusheal/status/1143480547554942976"/>
    <hyperlink ref="V566" r:id="rId753" display="https://twitter.com/#!/flocaroline/status/1140578864998936579"/>
    <hyperlink ref="V567" r:id="rId754" display="https://twitter.com/#!/flocaroline/status/1140580945898008578"/>
    <hyperlink ref="V568" r:id="rId755" display="https://twitter.com/#!/flocaroline/status/1140944884884393985"/>
    <hyperlink ref="V569" r:id="rId756" display="https://twitter.com/#!/flocaroline/status/1141312644726452224"/>
    <hyperlink ref="V570" r:id="rId757" display="https://twitter.com/#!/flocaroline/status/1141670872358371329"/>
    <hyperlink ref="V571" r:id="rId758" display="https://twitter.com/#!/flocaroline/status/1142033090430164992"/>
    <hyperlink ref="V572" r:id="rId759" display="https://twitter.com/#!/flocaroline/status/1142407589210120193"/>
    <hyperlink ref="V573" r:id="rId760" display="https://twitter.com/#!/flocaroline/status/1142409914842828801"/>
    <hyperlink ref="V574" r:id="rId761" display="https://twitter.com/#!/flocaroline/status/1143117588920070149"/>
    <hyperlink ref="V575" r:id="rId762" display="https://twitter.com/#!/flocaroline/status/1143481228546306049"/>
    <hyperlink ref="V576" r:id="rId763" display="https://twitter.com/#!/jeffwright123/status/1140571462379532294"/>
    <hyperlink ref="V577" r:id="rId764" display="https://twitter.com/#!/jeffwright123/status/1140729008960634880"/>
    <hyperlink ref="V578" r:id="rId765" display="https://twitter.com/#!/jeffwright123/status/1140796122077642753"/>
    <hyperlink ref="V579" r:id="rId766" display="https://twitter.com/#!/jeffwright123/status/1140947737065619456"/>
    <hyperlink ref="V580" r:id="rId767" display="https://twitter.com/#!/jeffwright123/status/1141011740970237952"/>
    <hyperlink ref="V581" r:id="rId768" display="https://twitter.com/#!/jeffwright123/status/1141294803075735553"/>
    <hyperlink ref="V582" r:id="rId769" display="https://twitter.com/#!/jeffwright123/status/1141536494143696897"/>
    <hyperlink ref="V583" r:id="rId770" display="https://twitter.com/#!/jeffwright123/status/1142089184787628032"/>
    <hyperlink ref="V584" r:id="rId771" display="https://twitter.com/#!/jeffwright123/status/1142563102090620928"/>
    <hyperlink ref="V585" r:id="rId772" display="https://twitter.com/#!/jeffwright123/status/1142578021158641664"/>
    <hyperlink ref="V586" r:id="rId773" display="https://twitter.com/#!/jeffwright123/status/1142810422392705031"/>
    <hyperlink ref="V587" r:id="rId774" display="https://twitter.com/#!/jeffwright123/status/1143170215523442690"/>
    <hyperlink ref="V588" r:id="rId775" display="https://twitter.com/#!/jeffwright123/status/1143260532075421696"/>
    <hyperlink ref="V589" r:id="rId776" display="https://twitter.com/#!/jeffwright123/status/1143484117620670464"/>
    <hyperlink ref="V590" r:id="rId777" display="https://twitter.com/#!/cosmicshanti/status/1140691685065707520"/>
    <hyperlink ref="V591" r:id="rId778" display="https://twitter.com/#!/cosmicshanti/status/1142771381790109696"/>
    <hyperlink ref="V592" r:id="rId779" display="https://twitter.com/#!/cosmicshanti/status/1142772439123808257"/>
    <hyperlink ref="V593" r:id="rId780" display="https://twitter.com/#!/cosmicshanti/status/1143075963384676352"/>
    <hyperlink ref="V594" r:id="rId781" display="https://twitter.com/#!/cosmicshanti/status/1143485998292066304"/>
    <hyperlink ref="V595" r:id="rId782" display="https://twitter.com/#!/kathyboyd36/status/1143492642472222722"/>
    <hyperlink ref="V596" r:id="rId783" display="https://twitter.com/#!/lujongny/status/1141317955935883265"/>
    <hyperlink ref="V597" r:id="rId784" display="https://twitter.com/#!/lujongny/status/1141683548107096064"/>
    <hyperlink ref="V598" r:id="rId785" display="https://twitter.com/#!/lujongny/status/1142041515700547585"/>
    <hyperlink ref="V599" r:id="rId786" display="https://twitter.com/#!/lujongny/status/1143494142384676864"/>
    <hyperlink ref="V600" r:id="rId787" display="https://twitter.com/#!/christianmasson/status/1141264540908212224"/>
    <hyperlink ref="V601" r:id="rId788" display="https://twitter.com/#!/christianmasson/status/1141266969083207682"/>
    <hyperlink ref="V602" r:id="rId789" display="https://twitter.com/#!/christianmasson/status/1143504028573286405"/>
    <hyperlink ref="V603" r:id="rId790" display="https://twitter.com/#!/christianmasson/status/1143509227190792194"/>
    <hyperlink ref="V604" r:id="rId791" display="https://twitter.com/#!/cassinstpaul/status/1143512744299134977"/>
    <hyperlink ref="V605" r:id="rId792" display="https://twitter.com/#!/dearmad/status/1140726869848780801"/>
    <hyperlink ref="V606" r:id="rId793" display="https://twitter.com/#!/dearmad/status/1141465249125523456"/>
    <hyperlink ref="V607" r:id="rId794" display="https://twitter.com/#!/dearmad/status/1142439269476139008"/>
    <hyperlink ref="V608" r:id="rId795" display="https://twitter.com/#!/dearmad/status/1142808284870524933"/>
    <hyperlink ref="V609" r:id="rId796" display="https://twitter.com/#!/dearmad/status/1142808524444930048"/>
    <hyperlink ref="V610" r:id="rId797" display="https://twitter.com/#!/dearmad/status/1143518098521116672"/>
    <hyperlink ref="V611" r:id="rId798" display="https://twitter.com/#!/norman_hering/status/1140673097441271808"/>
    <hyperlink ref="V612" r:id="rId799" display="https://twitter.com/#!/norman_hering/status/1141346111895953408"/>
    <hyperlink ref="V613" r:id="rId800" display="https://twitter.com/#!/norman_hering/status/1143519372943564800"/>
    <hyperlink ref="V614" r:id="rId801" display="https://twitter.com/#!/robertovelas/status/1143521143988424704"/>
    <hyperlink ref="V615" r:id="rId802" display="https://twitter.com/#!/robertovelas/status/1143521143988424704"/>
    <hyperlink ref="V616" r:id="rId803" display="https://twitter.com/#!/robertovelas/status/1143521143988424704"/>
    <hyperlink ref="V617" r:id="rId804" display="https://twitter.com/#!/jfouts/status/1141368318072221696"/>
    <hyperlink ref="V618" r:id="rId805" display="https://twitter.com/#!/jfouts/status/1141416166000226304"/>
    <hyperlink ref="V619" r:id="rId806" display="https://twitter.com/#!/jfouts/status/1141421161336594433"/>
    <hyperlink ref="V620" r:id="rId807" display="https://twitter.com/#!/jfouts/status/1141704298566303746"/>
    <hyperlink ref="V621" r:id="rId808" display="https://twitter.com/#!/jfouts/status/1142444991467282434"/>
    <hyperlink ref="V622" r:id="rId809" display="https://twitter.com/#!/jfouts/status/1142808857325948930"/>
    <hyperlink ref="V623" r:id="rId810" display="https://twitter.com/#!/jfouts/status/1143522312370577408"/>
    <hyperlink ref="V624" r:id="rId811" display="https://twitter.com/#!/hollynater/status/1143530020511633409"/>
    <hyperlink ref="V625" r:id="rId812" display="https://twitter.com/#!/mindflowapp/status/1140998876721229824"/>
    <hyperlink ref="V626" r:id="rId813" display="https://twitter.com/#!/mindflowapp/status/1141356236677537792"/>
    <hyperlink ref="V627" r:id="rId814" display="https://twitter.com/#!/mindflowapp/status/1141462932661780480"/>
    <hyperlink ref="V628" r:id="rId815" display="https://twitter.com/#!/mindflowapp/status/1141857020892631040"/>
    <hyperlink ref="V629" r:id="rId816" display="https://twitter.com/#!/mindflowapp/status/1142143918697586688"/>
    <hyperlink ref="V630" r:id="rId817" display="https://twitter.com/#!/mindflowapp/status/1142447375849611264"/>
    <hyperlink ref="V631" r:id="rId818" display="https://twitter.com/#!/mindflowapp/status/1142936635157471234"/>
    <hyperlink ref="V632" r:id="rId819" display="https://twitter.com/#!/mindflowapp/status/1143536848905658368"/>
    <hyperlink ref="V633" r:id="rId820" display="https://twitter.com/#!/yogijoe1/status/1140625662606102528"/>
    <hyperlink ref="V634" r:id="rId821" display="https://twitter.com/#!/yogijoe1/status/1140939322717159424"/>
    <hyperlink ref="V635" r:id="rId822" display="https://twitter.com/#!/yogijoe1/status/1141801315669950465"/>
    <hyperlink ref="V636" r:id="rId823" display="https://twitter.com/#!/yogijoe1/status/1141809166257803264"/>
    <hyperlink ref="V637" r:id="rId824" display="https://twitter.com/#!/yogijoe1/status/1142270742387556352"/>
    <hyperlink ref="V638" r:id="rId825" display="https://twitter.com/#!/yogijoe1/status/1142871446848327680"/>
    <hyperlink ref="V639" r:id="rId826" display="https://twitter.com/#!/yogijoe1/status/1143188053361512448"/>
    <hyperlink ref="V640" r:id="rId827" display="https://twitter.com/#!/yogijoe1/status/1143540151567572992"/>
    <hyperlink ref="V641" r:id="rId828" display="https://twitter.com/#!/jennawrighthc/status/1143546289486991360"/>
    <hyperlink ref="V642" r:id="rId829" display="https://twitter.com/#!/sassy_aly/status/1143546617573699584"/>
    <hyperlink ref="V643" r:id="rId830" display="https://twitter.com/#!/bongie/status/1142844354316255233"/>
    <hyperlink ref="V644" r:id="rId831" display="https://twitter.com/#!/bongie/status/1143547488348954624"/>
    <hyperlink ref="V645" r:id="rId832" display="https://twitter.com/#!/nhungle01758251/status/1140375583672561664"/>
    <hyperlink ref="V646" r:id="rId833" display="https://twitter.com/#!/nhungle01758251/status/1140556069871112192"/>
    <hyperlink ref="V647" r:id="rId834" display="https://twitter.com/#!/nhungle01758251/status/1140743941936963584"/>
    <hyperlink ref="V648" r:id="rId835" display="https://twitter.com/#!/nhungle01758251/status/1141027336218787840"/>
    <hyperlink ref="V649" r:id="rId836" display="https://twitter.com/#!/nhungle01758251/status/1141280167832113152"/>
    <hyperlink ref="V650" r:id="rId837" display="https://twitter.com/#!/nhungle01758251/status/1141819094309588992"/>
    <hyperlink ref="V651" r:id="rId838" display="https://twitter.com/#!/nhungle01758251/status/1142140468886552577"/>
    <hyperlink ref="V652" r:id="rId839" display="https://twitter.com/#!/nhungle01758251/status/1142546951688163328"/>
    <hyperlink ref="V653" r:id="rId840" display="https://twitter.com/#!/nhungle01758251/status/1142924793584349184"/>
    <hyperlink ref="V654" r:id="rId841" display="https://twitter.com/#!/nhungle01758251/status/1142924795723386880"/>
    <hyperlink ref="V655" r:id="rId842" display="https://twitter.com/#!/nhungle01758251/status/1143550056865226753"/>
    <hyperlink ref="V656" r:id="rId843" display="https://twitter.com/#!/azhbomb/status/1140653597056622593"/>
    <hyperlink ref="V657" r:id="rId844" display="https://twitter.com/#!/azhbomb/status/1141013817985339392"/>
    <hyperlink ref="V658" r:id="rId845" display="https://twitter.com/#!/azhbomb/status/1141372861556219904"/>
    <hyperlink ref="V659" r:id="rId846" display="https://twitter.com/#!/azhbomb/status/1141756523556638720"/>
    <hyperlink ref="V660" r:id="rId847" display="https://twitter.com/#!/azhbomb/status/1142096481836392448"/>
    <hyperlink ref="V661" r:id="rId848" display="https://twitter.com/#!/azhbomb/status/1143214999768166401"/>
    <hyperlink ref="V662" r:id="rId849" display="https://twitter.com/#!/azhbomb/status/1143550818362068992"/>
    <hyperlink ref="V663" r:id="rId850" display="https://twitter.com/#!/jefflechamois/status/1140971345376714752"/>
    <hyperlink ref="V664" r:id="rId851" display="https://twitter.com/#!/jefflechamois/status/1141307249664487426"/>
    <hyperlink ref="V665" r:id="rId852" display="https://twitter.com/#!/jefflechamois/status/1141648292750585858"/>
    <hyperlink ref="V666" r:id="rId853" display="https://twitter.com/#!/jefflechamois/status/1143559823818027008"/>
    <hyperlink ref="V667" r:id="rId854" display="https://twitter.com/#!/mindfulaccord/status/1141013876676288513"/>
    <hyperlink ref="V668" r:id="rId855" display="https://twitter.com/#!/mindfulaccord/status/1141015125458972672"/>
    <hyperlink ref="V669" r:id="rId856" display="https://twitter.com/#!/mindfulaccord/status/1141021248463372288"/>
    <hyperlink ref="V670" r:id="rId857" display="https://twitter.com/#!/mindfulaccord/status/1141761384566468608"/>
    <hyperlink ref="V671" r:id="rId858" display="https://twitter.com/#!/mindfulaccord/status/1142519552678363137"/>
    <hyperlink ref="V672" r:id="rId859" display="https://twitter.com/#!/mindfulaccord/status/1143217101844312064"/>
    <hyperlink ref="V673" r:id="rId860" display="https://twitter.com/#!/mindfulaccord/status/1143222745552965632"/>
    <hyperlink ref="V674" r:id="rId861" display="https://twitter.com/#!/mindfulaccord/status/1143554415413977089"/>
    <hyperlink ref="V675" r:id="rId862" display="https://twitter.com/#!/ls_ia_kenyattat/status/1143562758040051717"/>
    <hyperlink ref="V676" r:id="rId863" display="https://twitter.com/#!/ls_ia_kenyattat/status/1143562758040051717"/>
    <hyperlink ref="V677" r:id="rId864" display="https://twitter.com/#!/bahiablk/status/1143570808834363397"/>
    <hyperlink ref="V678" r:id="rId865" display="https://twitter.com/#!/hazure3/status/1141042430982025216"/>
    <hyperlink ref="V679" r:id="rId866" display="https://twitter.com/#!/hazure3/status/1143211900383006720"/>
    <hyperlink ref="V680" r:id="rId867" display="https://twitter.com/#!/hazure3/status/1143571735582670848"/>
    <hyperlink ref="V681" r:id="rId868" display="https://twitter.com/#!/billepperly/status/1140657944335278080"/>
    <hyperlink ref="V682" r:id="rId869" display="https://twitter.com/#!/billepperly/status/1142035377479462913"/>
    <hyperlink ref="V683" r:id="rId870" display="https://twitter.com/#!/billepperly/status/1143190350976040961"/>
    <hyperlink ref="V684" r:id="rId871" display="https://twitter.com/#!/billepperly/status/1143574277788065792"/>
    <hyperlink ref="V685" r:id="rId872" display="https://twitter.com/#!/quaid/status/1143573071137087488"/>
    <hyperlink ref="V686" r:id="rId873" display="https://twitter.com/#!/jerclarke/status/1143579577610096642"/>
    <hyperlink ref="V687" r:id="rId874" display="https://twitter.com/#!/jerclarke/status/1143579577610096642"/>
    <hyperlink ref="V688" r:id="rId875" display="https://twitter.com/#!/ascendedor/status/1143581732676833280"/>
    <hyperlink ref="V689" r:id="rId876" display="https://twitter.com/#!/cdnscribe/status/1141453559717720064"/>
    <hyperlink ref="V690" r:id="rId877" display="https://twitter.com/#!/cdnscribe/status/1142185909170794496"/>
    <hyperlink ref="V691" r:id="rId878" display="https://twitter.com/#!/cdnscribe/status/1142533746266013696"/>
    <hyperlink ref="V692" r:id="rId879" display="https://twitter.com/#!/cdnscribe/status/1143597835448832001"/>
    <hyperlink ref="V693" r:id="rId880" display="https://twitter.com/#!/shalinibahl/status/1143606829110292480"/>
    <hyperlink ref="V694" r:id="rId881" display="https://twitter.com/#!/kittybuckley/status/1140548197141504001"/>
    <hyperlink ref="V695" r:id="rId882" display="https://twitter.com/#!/kittybuckley/status/1140966873661526016"/>
    <hyperlink ref="V696" r:id="rId883" display="https://twitter.com/#!/kittybuckley/status/1141754416111820805"/>
    <hyperlink ref="V697" r:id="rId884" display="https://twitter.com/#!/kittybuckley/status/1141983272806694912"/>
    <hyperlink ref="V698" r:id="rId885" display="https://twitter.com/#!/kittybuckley/status/1142314355670704128"/>
    <hyperlink ref="V699" r:id="rId886" display="https://twitter.com/#!/kittybuckley/status/1142939243590717440"/>
    <hyperlink ref="V700" r:id="rId887" display="https://twitter.com/#!/kittybuckley/status/1143004223996514304"/>
    <hyperlink ref="V701" r:id="rId888" display="https://twitter.com/#!/kittybuckley/status/1143609717819768832"/>
    <hyperlink ref="V702" r:id="rId889" display="https://twitter.com/#!/cassmetz/status/1141731825070542848"/>
    <hyperlink ref="V703" r:id="rId890" display="https://twitter.com/#!/cassmetz/status/1141732207972610051"/>
    <hyperlink ref="V704" r:id="rId891" display="https://twitter.com/#!/insighttimer/status/1141901250214031360"/>
    <hyperlink ref="V705" r:id="rId892" display="https://twitter.com/#!/sandykaykay/status/1141901763303432192"/>
    <hyperlink ref="V706" r:id="rId893" display="https://twitter.com/#!/sandykaykay/status/1141901763303432192"/>
    <hyperlink ref="V707" r:id="rId894" display="https://twitter.com/#!/sandykaykay/status/1143621585703723008"/>
    <hyperlink ref="V708" r:id="rId895" display="https://twitter.com/#!/sandykaykay/status/1143621585703723008"/>
    <hyperlink ref="V709" r:id="rId896" display="https://twitter.com/#!/sandykaykay/status/1143621585703723008"/>
    <hyperlink ref="V710" r:id="rId897" display="https://twitter.com/#!/sandykaykay/status/1143621585703723008"/>
    <hyperlink ref="V711" r:id="rId898" display="https://twitter.com/#!/kadriblaster/status/1143622745747419137"/>
    <hyperlink ref="V712" r:id="rId899" display="https://twitter.com/#!/ebenezertaiwo/status/1141064324196159488"/>
    <hyperlink ref="V713" r:id="rId900" display="https://twitter.com/#!/ebenezertaiwo/status/1142298871655047173"/>
    <hyperlink ref="V714" r:id="rId901" display="https://twitter.com/#!/ebenezertaiwo/status/1143625608863215616"/>
    <hyperlink ref="V715" r:id="rId902" display="https://twitter.com/#!/avasradiance/status/1143625639611654144"/>
    <hyperlink ref="V716" r:id="rId903" display="https://twitter.com/#!/buhi_buhi_boo/status/1140725885802172416"/>
    <hyperlink ref="V717" r:id="rId904" display="https://twitter.com/#!/buhi_buhi_boo/status/1142896331016425472"/>
    <hyperlink ref="V718" r:id="rId905" display="https://twitter.com/#!/buhi_buhi_boo/status/1143632513182515200"/>
    <hyperlink ref="V719" r:id="rId906" display="https://twitter.com/#!/hluthery/status/1140379442952298497"/>
    <hyperlink ref="V720" r:id="rId907" display="https://twitter.com/#!/hluthery/status/1141481833097392128"/>
    <hyperlink ref="V721" r:id="rId908" display="https://twitter.com/#!/hluthery/status/1142934076854136833"/>
    <hyperlink ref="V722" r:id="rId909" display="https://twitter.com/#!/hluthery/status/1143637906554142721"/>
    <hyperlink ref="V723" r:id="rId910" display="https://twitter.com/#!/anomolousanom/status/1142147695907237888"/>
    <hyperlink ref="V724" r:id="rId911" display="https://twitter.com/#!/anomolousanom/status/1143248019682287616"/>
    <hyperlink ref="V725" r:id="rId912" display="https://twitter.com/#!/anomolousanom/status/1143642870630326272"/>
    <hyperlink ref="V726" r:id="rId913" display="https://twitter.com/#!/moorishbrooklyn/status/1143548814327975937"/>
    <hyperlink ref="V727" r:id="rId914" display="https://twitter.com/#!/moorishbrooklyn/status/1143548814327975937"/>
    <hyperlink ref="V728" r:id="rId915" display="https://twitter.com/#!/_anisaamaru/status/1143645083880820736"/>
    <hyperlink ref="V729" r:id="rId916" display="https://twitter.com/#!/_anisaamaru/status/1140676534551715840"/>
    <hyperlink ref="V730" r:id="rId917" display="https://twitter.com/#!/_anisaamaru/status/1140699978626547712"/>
    <hyperlink ref="V731" r:id="rId918" display="https://twitter.com/#!/_anisaamaru/status/1140992327072116736"/>
    <hyperlink ref="V732" r:id="rId919" display="https://twitter.com/#!/_anisaamaru/status/1141403954678386688"/>
    <hyperlink ref="V733" r:id="rId920" display="https://twitter.com/#!/_anisaamaru/status/1141499525174968320"/>
    <hyperlink ref="V734" r:id="rId921" display="https://twitter.com/#!/_anisaamaru/status/1143524539688554496"/>
    <hyperlink ref="V735" r:id="rId922" display="https://twitter.com/#!/_anisaamaru/status/1143645083880820736"/>
    <hyperlink ref="V736" r:id="rId923" display="https://twitter.com/#!/thezenoutlaw/status/1140751165363113984"/>
    <hyperlink ref="V737" r:id="rId924" display="https://twitter.com/#!/thezenoutlaw/status/1141105444519215104"/>
    <hyperlink ref="V738" r:id="rId925" display="https://twitter.com/#!/thezenoutlaw/status/1141450012737466368"/>
    <hyperlink ref="V739" r:id="rId926" display="https://twitter.com/#!/thezenoutlaw/status/1141845515472011264"/>
    <hyperlink ref="V740" r:id="rId927" display="https://twitter.com/#!/thezenoutlaw/status/1142157476940226560"/>
    <hyperlink ref="V741" r:id="rId928" display="https://twitter.com/#!/thezenoutlaw/status/1142506495860301824"/>
    <hyperlink ref="V742" r:id="rId929" display="https://twitter.com/#!/thezenoutlaw/status/1142917372124094464"/>
    <hyperlink ref="V743" r:id="rId930" display="https://twitter.com/#!/thezenoutlaw/status/1143228082439905280"/>
    <hyperlink ref="V744" r:id="rId931" display="https://twitter.com/#!/thezenoutlaw/status/1143659164368945153"/>
    <hyperlink ref="V745" r:id="rId932" display="https://twitter.com/#!/yogagirl38/status/1141157602979696648"/>
    <hyperlink ref="V746" r:id="rId933" display="https://twitter.com/#!/yogagirl38/status/1143661379162976256"/>
    <hyperlink ref="V747" r:id="rId934" display="https://twitter.com/#!/richardwilkens5/status/1140605961633034241"/>
    <hyperlink ref="V748" r:id="rId935" display="https://twitter.com/#!/richardwilkens5/status/1140969212975837184"/>
    <hyperlink ref="V749" r:id="rId936" display="https://twitter.com/#!/richardwilkens5/status/1141277505275383809"/>
    <hyperlink ref="V750" r:id="rId937" display="https://twitter.com/#!/richardwilkens5/status/1142061723630784513"/>
    <hyperlink ref="V751" r:id="rId938" display="https://twitter.com/#!/richardwilkens5/status/1142391491060310017"/>
    <hyperlink ref="V752" r:id="rId939" display="https://twitter.com/#!/richardwilkens5/status/1142609993926991872"/>
    <hyperlink ref="V753" r:id="rId940" display="https://twitter.com/#!/richardwilkens5/status/1142658012315652096"/>
    <hyperlink ref="V754" r:id="rId941" display="https://twitter.com/#!/richardwilkens5/status/1142824941852643328"/>
    <hyperlink ref="V755" r:id="rId942" display="https://twitter.com/#!/richardwilkens5/status/1143175322986115072"/>
    <hyperlink ref="V756" r:id="rId943" display="https://twitter.com/#!/richardwilkens5/status/1143365025916018688"/>
    <hyperlink ref="V757" r:id="rId944" display="https://twitter.com/#!/richardwilkens5/status/1143666069791395840"/>
    <hyperlink ref="V758" r:id="rId945" display="https://twitter.com/#!/thatvinceguy/status/1140582696852213760"/>
    <hyperlink ref="V759" r:id="rId946" display="https://twitter.com/#!/thatvinceguy/status/1140940840753192962"/>
    <hyperlink ref="V760" r:id="rId947" display="https://twitter.com/#!/thatvinceguy/status/1140940845627011072"/>
    <hyperlink ref="V761" r:id="rId948" display="https://twitter.com/#!/thatvinceguy/status/1141138665290125312"/>
    <hyperlink ref="V762" r:id="rId949" display="https://twitter.com/#!/thatvinceguy/status/1141458180666318848"/>
    <hyperlink ref="V763" r:id="rId950" display="https://twitter.com/#!/thatvinceguy/status/1141501393406062592"/>
    <hyperlink ref="V764" r:id="rId951" display="https://twitter.com/#!/thatvinceguy/status/1141666089165709312"/>
    <hyperlink ref="V765" r:id="rId952" display="https://twitter.com/#!/thatvinceguy/status/1141856158015115264"/>
    <hyperlink ref="V766" r:id="rId953" display="https://twitter.com/#!/thatvinceguy/status/1142028608405266432"/>
    <hyperlink ref="V767" r:id="rId954" display="https://twitter.com/#!/thatvinceguy/status/1142179504757989376"/>
    <hyperlink ref="V768" r:id="rId955" display="https://twitter.com/#!/thatvinceguy/status/1142439856460615680"/>
    <hyperlink ref="V769" r:id="rId956" display="https://twitter.com/#!/thatvinceguy/status/1142482940347052032"/>
    <hyperlink ref="V770" r:id="rId957" display="https://twitter.com/#!/thatvinceguy/status/1142790476602302465"/>
    <hyperlink ref="V771" r:id="rId958" display="https://twitter.com/#!/thatvinceguy/status/1142870520884387840"/>
    <hyperlink ref="V772" r:id="rId959" display="https://twitter.com/#!/thatvinceguy/status/1143298371316137984"/>
    <hyperlink ref="V773" r:id="rId960" display="https://twitter.com/#!/thatvinceguy/status/1143476773398560768"/>
    <hyperlink ref="V774" r:id="rId961" display="https://twitter.com/#!/thatvinceguy/status/1143674710414069760"/>
    <hyperlink ref="V775" r:id="rId962" display="https://twitter.com/#!/corneliusgree50/status/1140534435651080197"/>
    <hyperlink ref="V776" r:id="rId963" display="https://twitter.com/#!/corneliusgree50/status/1140785955760066560"/>
    <hyperlink ref="V777" r:id="rId964" display="https://twitter.com/#!/corneliusgree50/status/1140897230758375424"/>
    <hyperlink ref="V778" r:id="rId965" display="https://twitter.com/#!/corneliusgree50/status/1141132764751597568"/>
    <hyperlink ref="V779" r:id="rId966" display="https://twitter.com/#!/corneliusgree50/status/1141622341526380545"/>
    <hyperlink ref="V780" r:id="rId967" display="https://twitter.com/#!/corneliusgree50/status/1141622343904534530"/>
    <hyperlink ref="V781" r:id="rId968" display="https://twitter.com/#!/corneliusgree50/status/1141866439550181376"/>
    <hyperlink ref="V782" r:id="rId969" display="https://twitter.com/#!/corneliusgree50/status/1142939952096747521"/>
    <hyperlink ref="V783" r:id="rId970" display="https://twitter.com/#!/corneliusgree50/status/1143079839642968064"/>
    <hyperlink ref="V784" r:id="rId971" display="https://twitter.com/#!/corneliusgree50/status/1143675304134623234"/>
    <hyperlink ref="V785" r:id="rId972" display="https://twitter.com/#!/affasair/status/1140413620792115200"/>
    <hyperlink ref="V786" r:id="rId973" display="https://twitter.com/#!/affasair/status/1141145315971518465"/>
    <hyperlink ref="V787" r:id="rId974" display="https://twitter.com/#!/affasair/status/1141354901861105665"/>
    <hyperlink ref="V788" r:id="rId975" display="https://twitter.com/#!/affasair/status/1141870761688231936"/>
    <hyperlink ref="V789" r:id="rId976" display="https://twitter.com/#!/affasair/status/1142234804693299202"/>
    <hyperlink ref="V790" r:id="rId977" display="https://twitter.com/#!/affasair/status/1142237516424044544"/>
    <hyperlink ref="V791" r:id="rId978" display="https://twitter.com/#!/affasair/status/1142592847113117697"/>
    <hyperlink ref="V792" r:id="rId979" display="https://twitter.com/#!/affasair/status/1142955106905649153"/>
    <hyperlink ref="V793" r:id="rId980" display="https://twitter.com/#!/affasair/status/1143330865000280065"/>
    <hyperlink ref="V794" r:id="rId981" display="https://twitter.com/#!/affasair/status/1143680257205030914"/>
    <hyperlink ref="V795" r:id="rId982" display="https://twitter.com/#!/yinwithlisa/status/1142800548405501955"/>
    <hyperlink ref="V796" r:id="rId983" display="https://twitter.com/#!/yinwithlisa/status/1143682158998896640"/>
    <hyperlink ref="V797" r:id="rId984" display="https://twitter.com/#!/dr_gina/status/1140450091863441408"/>
    <hyperlink ref="V798" r:id="rId985" display="https://twitter.com/#!/dr_gina/status/1140450608144510977"/>
    <hyperlink ref="V799" r:id="rId986" display="https://twitter.com/#!/dr_gina/status/1140575797339492352"/>
    <hyperlink ref="V800" r:id="rId987" display="https://twitter.com/#!/dr_gina/status/1143347871908892672"/>
    <hyperlink ref="V801" r:id="rId988" display="https://twitter.com/#!/dr_gina/status/1143692202062692352"/>
    <hyperlink ref="V802" r:id="rId989" display="https://twitter.com/#!/dr_gina/status/1143696147095023616"/>
    <hyperlink ref="V803" r:id="rId990" display="https://twitter.com/#!/yoyuco/status/1143497413832794113"/>
    <hyperlink ref="V804" r:id="rId991" display="https://twitter.com/#!/yoyuco/status/1143701562167926784"/>
    <hyperlink ref="V805" r:id="rId992" display="https://twitter.com/#!/yogaseed108/status/1140579566173347840"/>
    <hyperlink ref="V806" r:id="rId993" display="https://twitter.com/#!/yogaseed108/status/1140835018358448129"/>
    <hyperlink ref="V807" r:id="rId994" display="https://twitter.com/#!/yogaseed108/status/1141934173503909888"/>
    <hyperlink ref="V808" r:id="rId995" display="https://twitter.com/#!/yogaseed108/status/1141937613785325568"/>
    <hyperlink ref="V809" r:id="rId996" display="https://twitter.com/#!/yogaseed108/status/1142029019656753153"/>
    <hyperlink ref="V810" r:id="rId997" display="https://twitter.com/#!/yogaseed108/status/1142402408250654722"/>
    <hyperlink ref="V811" r:id="rId998" display="https://twitter.com/#!/yogaseed108/status/1142404146596724736"/>
    <hyperlink ref="V812" r:id="rId999" display="https://twitter.com/#!/yogaseed108/status/1143436250608619521"/>
    <hyperlink ref="V813" r:id="rId1000" display="https://twitter.com/#!/yogaseed108/status/1143703849300971520"/>
    <hyperlink ref="V814" r:id="rId1001" display="https://twitter.com/#!/raybilcliff/status/1140990693185380352"/>
    <hyperlink ref="V815" r:id="rId1002" display="https://twitter.com/#!/raybilcliff/status/1140990693185380352"/>
    <hyperlink ref="V816" r:id="rId1003" display="https://twitter.com/#!/ldallara/status/1142446351667662849"/>
    <hyperlink ref="V817" r:id="rId1004" display="https://twitter.com/#!/ldallara/status/1141411056712994816"/>
    <hyperlink ref="V818" r:id="rId1005" display="https://twitter.com/#!/ldallara/status/1141836368609288192"/>
    <hyperlink ref="V819" r:id="rId1006" display="https://twitter.com/#!/ldallara/status/1142151059952959488"/>
    <hyperlink ref="V820" r:id="rId1007" display="https://twitter.com/#!/ldallara/status/1142446351667662849"/>
    <hyperlink ref="V821" r:id="rId1008" display="https://twitter.com/#!/ldallara/status/1143311450695335936"/>
    <hyperlink ref="V822" r:id="rId1009" display="https://twitter.com/#!/ldallara/status/1143717230888140800"/>
    <hyperlink ref="V823" r:id="rId1010" display="https://twitter.com/#!/borvorn2/status/1140445571318071297"/>
    <hyperlink ref="V824" r:id="rId1011" display="https://twitter.com/#!/borvorn2/status/1140902468663967744"/>
    <hyperlink ref="V825" r:id="rId1012" display="https://twitter.com/#!/borvorn2/status/1141231498722308096"/>
    <hyperlink ref="V826" r:id="rId1013" display="https://twitter.com/#!/borvorn2/status/1141968864143523840"/>
    <hyperlink ref="V827" r:id="rId1014" display="https://twitter.com/#!/borvorn2/status/1142347265748508672"/>
    <hyperlink ref="V828" r:id="rId1015" display="https://twitter.com/#!/borvorn2/status/1142797107167780864"/>
    <hyperlink ref="V829" r:id="rId1016" display="https://twitter.com/#!/borvorn2/status/1142997442985488384"/>
    <hyperlink ref="V830" r:id="rId1017" display="https://twitter.com/#!/borvorn2/status/1143362908954361857"/>
    <hyperlink ref="V831" r:id="rId1018" display="https://twitter.com/#!/borvorn2/status/1143718373370425344"/>
    <hyperlink ref="V832" r:id="rId1019" display="https://twitter.com/#!/swaseyjay/status/1140451038308122625"/>
    <hyperlink ref="V833" r:id="rId1020" display="https://twitter.com/#!/swaseyjay/status/1141161618165813248"/>
    <hyperlink ref="V834" r:id="rId1021" display="https://twitter.com/#!/swaseyjay/status/1141542394430545922"/>
    <hyperlink ref="V835" r:id="rId1022" display="https://twitter.com/#!/swaseyjay/status/1141908257675436032"/>
    <hyperlink ref="V836" r:id="rId1023" display="https://twitter.com/#!/swaseyjay/status/1142280185154166785"/>
    <hyperlink ref="V837" r:id="rId1024" display="https://twitter.com/#!/swaseyjay/status/1142635686106808321"/>
    <hyperlink ref="V838" r:id="rId1025" display="https://twitter.com/#!/swaseyjay/status/1143005484028325889"/>
    <hyperlink ref="V839" r:id="rId1026" display="https://twitter.com/#!/swaseyjay/status/1143339676779966464"/>
    <hyperlink ref="V840" r:id="rId1027" display="https://twitter.com/#!/swaseyjay/status/1143719433300586496"/>
    <hyperlink ref="V841" r:id="rId1028" display="https://twitter.com/#!/vojko629/status/1140689841107038208"/>
    <hyperlink ref="V842" r:id="rId1029" display="https://twitter.com/#!/vojko629/status/1140927170996391937"/>
    <hyperlink ref="V843" r:id="rId1030" display="https://twitter.com/#!/vojko629/status/1140927633963663361"/>
    <hyperlink ref="V844" r:id="rId1031" display="https://twitter.com/#!/vojko629/status/1141326598022426624"/>
    <hyperlink ref="V845" r:id="rId1032" display="https://twitter.com/#!/vojko629/status/1141328116939280384"/>
    <hyperlink ref="V846" r:id="rId1033" display="https://twitter.com/#!/vojko629/status/1141573339510530050"/>
    <hyperlink ref="V847" r:id="rId1034" display="https://twitter.com/#!/vojko629/status/1141915390269743110"/>
    <hyperlink ref="V848" r:id="rId1035" display="https://twitter.com/#!/vojko629/status/1142296555166113792"/>
    <hyperlink ref="V849" r:id="rId1036" display="https://twitter.com/#!/vojko629/status/1142547901882572800"/>
    <hyperlink ref="V850" r:id="rId1037" display="https://twitter.com/#!/vojko629/status/1143005112912109568"/>
    <hyperlink ref="V851" r:id="rId1038" display="https://twitter.com/#!/vojko629/status/1143418570170220544"/>
    <hyperlink ref="V852" r:id="rId1039" display="https://twitter.com/#!/vojko629/status/1143727004761522176"/>
    <hyperlink ref="V853" r:id="rId1040" display="https://twitter.com/#!/moonsirens/status/1140718545677852672"/>
    <hyperlink ref="V854" r:id="rId1041" display="https://twitter.com/#!/moonsirens/status/1141191564116369408"/>
    <hyperlink ref="V855" r:id="rId1042" display="https://twitter.com/#!/moonsirens/status/1141191566595219456"/>
    <hyperlink ref="V856" r:id="rId1043" display="https://twitter.com/#!/moonsirens/status/1141554706705076224"/>
    <hyperlink ref="V857" r:id="rId1044" display="https://twitter.com/#!/moonsirens/status/1141916371170652160"/>
    <hyperlink ref="V858" r:id="rId1045" display="https://twitter.com/#!/moonsirens/status/1142425487479676928"/>
    <hyperlink ref="V859" r:id="rId1046" display="https://twitter.com/#!/moonsirens/status/1142996666066149378"/>
    <hyperlink ref="V860" r:id="rId1047" display="https://twitter.com/#!/moonsirens/status/1143519147210334208"/>
    <hyperlink ref="V861" r:id="rId1048" display="https://twitter.com/#!/moonsirens/status/1143729241143402498"/>
    <hyperlink ref="V862" r:id="rId1049" display="https://twitter.com/#!/frostfalcon/status/1140465969522868224"/>
    <hyperlink ref="V863" r:id="rId1050" display="https://twitter.com/#!/frostfalcon/status/1140813400303255552"/>
    <hyperlink ref="V864" r:id="rId1051" display="https://twitter.com/#!/frostfalcon/status/1140917285189648384"/>
    <hyperlink ref="V865" r:id="rId1052" display="https://twitter.com/#!/frostfalcon/status/1141186879036878850"/>
    <hyperlink ref="V866" r:id="rId1053" display="https://twitter.com/#!/frostfalcon/status/1141547533455388672"/>
    <hyperlink ref="V867" r:id="rId1054" display="https://twitter.com/#!/frostfalcon/status/1141910747716284416"/>
    <hyperlink ref="V868" r:id="rId1055" display="https://twitter.com/#!/frostfalcon/status/1142273852531101696"/>
    <hyperlink ref="V869" r:id="rId1056" display="https://twitter.com/#!/frostfalcon/status/1142637349718974464"/>
    <hyperlink ref="V870" r:id="rId1057" display="https://twitter.com/#!/frostfalcon/status/1142996213836292097"/>
    <hyperlink ref="V871" r:id="rId1058" display="https://twitter.com/#!/frostfalcon/status/1143360504779292673"/>
    <hyperlink ref="V872" r:id="rId1059" display="https://twitter.com/#!/frostfalcon/status/1143730733753569281"/>
    <hyperlink ref="V873" r:id="rId1060" display="https://twitter.com/#!/flowermcflowery/status/1140458336158007301"/>
    <hyperlink ref="V874" r:id="rId1061" display="https://twitter.com/#!/flowermcflowery/status/1140480845733453824"/>
    <hyperlink ref="V875" r:id="rId1062" display="https://twitter.com/#!/flowermcflowery/status/1140819753528729600"/>
    <hyperlink ref="V876" r:id="rId1063" display="https://twitter.com/#!/flowermcflowery/status/1140842269664108544"/>
    <hyperlink ref="V877" r:id="rId1064" display="https://twitter.com/#!/flowermcflowery/status/1141173008448442368"/>
    <hyperlink ref="V878" r:id="rId1065" display="https://twitter.com/#!/flowermcflowery/status/1141195645484556291"/>
    <hyperlink ref="V879" r:id="rId1066" display="https://twitter.com/#!/flowermcflowery/status/1141538960394448897"/>
    <hyperlink ref="V880" r:id="rId1067" display="https://twitter.com/#!/flowermcflowery/status/1141561611456376833"/>
    <hyperlink ref="V881" r:id="rId1068" display="https://twitter.com/#!/flowermcflowery/status/1141897736326770690"/>
    <hyperlink ref="V882" r:id="rId1069" display="https://twitter.com/#!/flowermcflowery/status/1141920387996897281"/>
    <hyperlink ref="V883" r:id="rId1070" display="https://twitter.com/#!/flowermcflowery/status/1142274634449997824"/>
    <hyperlink ref="V884" r:id="rId1071" display="https://twitter.com/#!/flowermcflowery/status/1142296761018359814"/>
    <hyperlink ref="V885" r:id="rId1072" display="https://twitter.com/#!/flowermcflowery/status/1142635068784926725"/>
    <hyperlink ref="V886" r:id="rId1073" display="https://twitter.com/#!/flowermcflowery/status/1142655426086895622"/>
    <hyperlink ref="V887" r:id="rId1074" display="https://twitter.com/#!/flowermcflowery/status/1142989590283739137"/>
    <hyperlink ref="V888" r:id="rId1075" display="https://twitter.com/#!/flowermcflowery/status/1143009883010129922"/>
    <hyperlink ref="V889" r:id="rId1076" display="https://twitter.com/#!/flowermcflowery/status/1143367215695065089"/>
    <hyperlink ref="V890" r:id="rId1077" display="https://twitter.com/#!/flowermcflowery/status/1143387039288528896"/>
    <hyperlink ref="V891" r:id="rId1078" display="https://twitter.com/#!/flowermcflowery/status/1143718907083030528"/>
    <hyperlink ref="V892" r:id="rId1079" display="https://twitter.com/#!/flowermcflowery/status/1143740232304476160"/>
    <hyperlink ref="V893" r:id="rId1080" display="https://twitter.com/#!/flowermcflowery/status/1143740234917543937"/>
    <hyperlink ref="V894" r:id="rId1081" display="https://twitter.com/#!/hansmighorst/status/1143741416369090561"/>
    <hyperlink ref="V895" r:id="rId1082" display="https://twitter.com/#!/ewe_sen/status/1140485650916859904"/>
    <hyperlink ref="V896" r:id="rId1083" display="https://twitter.com/#!/ewe_sen/status/1140837012397707264"/>
    <hyperlink ref="V897" r:id="rId1084" display="https://twitter.com/#!/ewe_sen/status/1140843950359453697"/>
    <hyperlink ref="V898" r:id="rId1085" display="https://twitter.com/#!/ewe_sen/status/1141191786355810304"/>
    <hyperlink ref="V899" r:id="rId1086" display="https://twitter.com/#!/ewe_sen/status/1141205144240979968"/>
    <hyperlink ref="V900" r:id="rId1087" display="https://twitter.com/#!/ewe_sen/status/1141272906103578624"/>
    <hyperlink ref="V901" r:id="rId1088" display="https://twitter.com/#!/ewe_sen/status/1141553082934988800"/>
    <hyperlink ref="V902" r:id="rId1089" display="https://twitter.com/#!/ewe_sen/status/1141559324927389697"/>
    <hyperlink ref="V903" r:id="rId1090" display="https://twitter.com/#!/ewe_sen/status/1141576202357862402"/>
    <hyperlink ref="V904" r:id="rId1091" display="https://twitter.com/#!/ewe_sen/status/1141735614959591430"/>
    <hyperlink ref="V905" r:id="rId1092" display="https://twitter.com/#!/ewe_sen/status/1141924233582239744"/>
    <hyperlink ref="V906" r:id="rId1093" display="https://twitter.com/#!/ewe_sen/status/1142301407002812416"/>
    <hyperlink ref="V907" r:id="rId1094" display="https://twitter.com/#!/ewe_sen/status/1142671810527240193"/>
    <hyperlink ref="V908" r:id="rId1095" display="https://twitter.com/#!/ewe_sen/status/1142751093136343044"/>
    <hyperlink ref="V909" r:id="rId1096" display="https://twitter.com/#!/ewe_sen/status/1143014870566096896"/>
    <hyperlink ref="V910" r:id="rId1097" display="https://twitter.com/#!/ewe_sen/status/1143018583955369989"/>
    <hyperlink ref="V911" r:id="rId1098" display="https://twitter.com/#!/ewe_sen/status/1143370332033564673"/>
    <hyperlink ref="V912" r:id="rId1099" display="https://twitter.com/#!/ewe_sen/status/1143380072247652356"/>
    <hyperlink ref="V913" r:id="rId1100" display="https://twitter.com/#!/ewe_sen/status/1143742605429096448"/>
    <hyperlink ref="V914" r:id="rId1101" display="https://twitter.com/#!/michelinasays/status/1143599531898167297"/>
    <hyperlink ref="V915" r:id="rId1102" display="https://twitter.com/#!/john_siddique/status/1143620633340891138"/>
    <hyperlink ref="V916" r:id="rId1103" display="https://twitter.com/#!/john_siddique/status/1143742830533316609"/>
    <hyperlink ref="V917" r:id="rId1104" display="https://twitter.com/#!/michelinasays/status/1143599531898167297"/>
    <hyperlink ref="V918" r:id="rId1105" display="https://twitter.com/#!/michelinasays/status/1143599531898167297"/>
    <hyperlink ref="V919" r:id="rId1106" display="https://twitter.com/#!/john_siddique/status/1143620633340891138"/>
    <hyperlink ref="V920" r:id="rId1107" display="https://twitter.com/#!/john_siddique/status/1143742830533316609"/>
    <hyperlink ref="V921" r:id="rId1108" display="https://twitter.com/#!/john_siddique/status/1140593533591728129"/>
    <hyperlink ref="V922" r:id="rId1109" display="https://twitter.com/#!/john_siddique/status/1143620633340891138"/>
    <hyperlink ref="V923" r:id="rId1110" display="https://twitter.com/#!/john_siddique/status/1143742830533316609"/>
    <hyperlink ref="V924" r:id="rId1111" display="https://twitter.com/#!/singlemahoy/status/1140485088913657856"/>
    <hyperlink ref="V925" r:id="rId1112" display="https://twitter.com/#!/singlemahoy/status/1140839301053202432"/>
    <hyperlink ref="V926" r:id="rId1113" display="https://twitter.com/#!/singlemahoy/status/1141231254370603008"/>
    <hyperlink ref="V927" r:id="rId1114" display="https://twitter.com/#!/singlemahoy/status/1142297465443377152"/>
    <hyperlink ref="V928" r:id="rId1115" display="https://twitter.com/#!/singlemahoy/status/1142884230512304128"/>
    <hyperlink ref="V929" r:id="rId1116" display="https://twitter.com/#!/singlemahoy/status/1143747727806746624"/>
    <hyperlink ref="V930" r:id="rId1117" display="https://twitter.com/#!/jetsetter831/status/1140490945210675201"/>
    <hyperlink ref="V931" r:id="rId1118" display="https://twitter.com/#!/jetsetter831/status/1141573207255732224"/>
    <hyperlink ref="V932" r:id="rId1119" display="https://twitter.com/#!/jetsetter831/status/1143406364573614080"/>
    <hyperlink ref="V933" r:id="rId1120" display="https://twitter.com/#!/jetsetter831/status/1143750391126884352"/>
    <hyperlink ref="V934" r:id="rId1121" display="https://twitter.com/#!/gclode/status/1140873959874764801"/>
    <hyperlink ref="V935" r:id="rId1122" display="https://twitter.com/#!/gclode/status/1141958345957367808"/>
    <hyperlink ref="V936" r:id="rId1123" display="https://twitter.com/#!/gclode/status/1142389788583976961"/>
    <hyperlink ref="V937" r:id="rId1124" display="https://twitter.com/#!/gclode/status/1142735250914545664"/>
    <hyperlink ref="V938" r:id="rId1125" display="https://twitter.com/#!/gclode/status/1143101235236491265"/>
    <hyperlink ref="V939" r:id="rId1126" display="https://twitter.com/#!/gclode/status/1143412498692886528"/>
    <hyperlink ref="V940" r:id="rId1127" display="https://twitter.com/#!/gclode/status/1143749442656358400"/>
    <hyperlink ref="V941" r:id="rId1128" display="https://twitter.com/#!/gclode/status/1143752012271480833"/>
    <hyperlink ref="V942" r:id="rId1129" display="https://twitter.com/#!/cauldronfm/status/1140493553379864576"/>
    <hyperlink ref="V943" r:id="rId1130" display="https://twitter.com/#!/cauldronfm/status/1140856036049354752"/>
    <hyperlink ref="V944" r:id="rId1131" display="https://twitter.com/#!/cauldronfm/status/1141218516655202305"/>
    <hyperlink ref="V945" r:id="rId1132" display="https://twitter.com/#!/cauldronfm/status/1141580181083058176"/>
    <hyperlink ref="V946" r:id="rId1133" display="https://twitter.com/#!/cauldronfm/status/1141947644492668929"/>
    <hyperlink ref="V947" r:id="rId1134" display="https://twitter.com/#!/cauldronfm/status/1143393857830154240"/>
    <hyperlink ref="V948" r:id="rId1135" display="https://twitter.com/#!/cauldronfm/status/1143752633275957248"/>
    <hyperlink ref="V949" r:id="rId1136" display="https://twitter.com/#!/greenhay/status/1140497089232687105"/>
    <hyperlink ref="V950" r:id="rId1137" display="https://twitter.com/#!/greenhay/status/1140861257567748100"/>
    <hyperlink ref="V951" r:id="rId1138" display="https://twitter.com/#!/greenhay/status/1141216662361788416"/>
    <hyperlink ref="V952" r:id="rId1139" display="https://twitter.com/#!/greenhay/status/1141577158382407680"/>
    <hyperlink ref="V953" r:id="rId1140" display="https://twitter.com/#!/greenhay/status/1141950307015876609"/>
    <hyperlink ref="V954" r:id="rId1141" display="https://twitter.com/#!/greenhay/status/1142306216145612800"/>
    <hyperlink ref="V955" r:id="rId1142" display="https://twitter.com/#!/greenhay/status/1142651559240597504"/>
    <hyperlink ref="V956" r:id="rId1143" display="https://twitter.com/#!/greenhay/status/1143030501944377344"/>
    <hyperlink ref="V957" r:id="rId1144" display="https://twitter.com/#!/greenhay/status/1143391874079531008"/>
    <hyperlink ref="V958" r:id="rId1145" display="https://twitter.com/#!/greenhay/status/1143761386469617665"/>
    <hyperlink ref="V959" r:id="rId1146" display="https://twitter.com/#!/greenhay/status/1143761389078507520"/>
    <hyperlink ref="V960" r:id="rId1147" display="https://twitter.com/#!/angelpaty/status/1143024204914126849"/>
    <hyperlink ref="V961" r:id="rId1148" display="https://twitter.com/#!/angelpaty/status/1143382606643261440"/>
    <hyperlink ref="V962" r:id="rId1149" display="https://twitter.com/#!/angelpaty/status/1143762835333271552"/>
    <hyperlink ref="V963" r:id="rId1150" display="https://twitter.com/#!/paolocaramel74/status/1140517196189200384"/>
    <hyperlink ref="V964" r:id="rId1151" display="https://twitter.com/#!/paolocaramel74/status/1140882743967961088"/>
    <hyperlink ref="V965" r:id="rId1152" display="https://twitter.com/#!/paolocaramel74/status/1140882746081890304"/>
    <hyperlink ref="V966" r:id="rId1153" display="https://twitter.com/#!/paolocaramel74/status/1141242493767278592"/>
    <hyperlink ref="V967" r:id="rId1154" display="https://twitter.com/#!/paolocaramel74/status/1141578842273767424"/>
    <hyperlink ref="V968" r:id="rId1155" display="https://twitter.com/#!/paolocaramel74/status/1141958472583356416"/>
    <hyperlink ref="V969" r:id="rId1156" display="https://twitter.com/#!/paolocaramel74/status/1142327426170490882"/>
    <hyperlink ref="V970" r:id="rId1157" display="https://twitter.com/#!/paolocaramel74/status/1143052691578294272"/>
    <hyperlink ref="V971" r:id="rId1158" display="https://twitter.com/#!/paolocaramel74/status/1143410263476932608"/>
    <hyperlink ref="V972" r:id="rId1159" display="https://twitter.com/#!/paolocaramel74/status/1143765766170275840"/>
    <hyperlink ref="V973" r:id="rId1160" display="https://twitter.com/#!/richiewindryder/status/1141565651737174017"/>
    <hyperlink ref="V974" r:id="rId1161" display="https://twitter.com/#!/richiewindryder/status/1142316733325164544"/>
    <hyperlink ref="V975" r:id="rId1162" display="https://twitter.com/#!/richiewindryder/status/1142655057483014145"/>
    <hyperlink ref="V976" r:id="rId1163" display="https://twitter.com/#!/richiewindryder/status/1143372104026300417"/>
    <hyperlink ref="V977" r:id="rId1164" display="https://twitter.com/#!/richiewindryder/status/1143774247816290304"/>
    <hyperlink ref="V978" r:id="rId1165" display="https://twitter.com/#!/ogunbavictor/status/1140528472328044544"/>
    <hyperlink ref="V979" r:id="rId1166" display="https://twitter.com/#!/ogunbavictor/status/1140887798091677696"/>
    <hyperlink ref="V980" r:id="rId1167" display="https://twitter.com/#!/ogunbavictor/status/1141246843612827649"/>
    <hyperlink ref="V981" r:id="rId1168" display="https://twitter.com/#!/ogunbavictor/status/1141619597558214656"/>
    <hyperlink ref="V982" r:id="rId1169" display="https://twitter.com/#!/ogunbavictor/status/1141966603581448193"/>
    <hyperlink ref="V983" r:id="rId1170" display="https://twitter.com/#!/ogunbavictor/status/1142576869042094080"/>
    <hyperlink ref="V984" r:id="rId1171" display="https://twitter.com/#!/ogunbavictor/status/1143063823768670213"/>
    <hyperlink ref="V985" r:id="rId1172" display="https://twitter.com/#!/ogunbavictor/status/1143426186103496704"/>
    <hyperlink ref="V986" r:id="rId1173" display="https://twitter.com/#!/ogunbavictor/status/1143426188792041473"/>
    <hyperlink ref="V987" r:id="rId1174" display="https://twitter.com/#!/ogunbavictor/status/1143788569095311360"/>
    <hyperlink ref="V988" r:id="rId1175" display="https://twitter.com/#!/stephduffield/status/1140518463330349056"/>
    <hyperlink ref="V989" r:id="rId1176" display="https://twitter.com/#!/stephduffield/status/1140750323742494720"/>
    <hyperlink ref="V990" r:id="rId1177" display="https://twitter.com/#!/stephduffield/status/1141402118504370176"/>
    <hyperlink ref="V991" r:id="rId1178" display="https://twitter.com/#!/stephduffield/status/1141402120714739712"/>
    <hyperlink ref="V992" r:id="rId1179" display="https://twitter.com/#!/stephduffield/status/1143413963406708736"/>
    <hyperlink ref="V993" r:id="rId1180" display="https://twitter.com/#!/stephduffield/status/1143793356549439488"/>
    <hyperlink ref="V994" r:id="rId1181" display="https://twitter.com/#!/rubinoangelo/status/1140530173638406144"/>
    <hyperlink ref="V995" r:id="rId1182" display="https://twitter.com/#!/rubinoangelo/status/1140878267341164545"/>
    <hyperlink ref="V996" r:id="rId1183" display="https://twitter.com/#!/rubinoangelo/status/1141612201909706757"/>
    <hyperlink ref="V997" r:id="rId1184" display="https://twitter.com/#!/rubinoangelo/status/1141980102927896576"/>
    <hyperlink ref="V998" r:id="rId1185" display="https://twitter.com/#!/rubinoangelo/status/1142330767017512960"/>
    <hyperlink ref="V999" r:id="rId1186" display="https://twitter.com/#!/rubinoangelo/status/1142725152003612674"/>
    <hyperlink ref="V1000" r:id="rId1187" display="https://twitter.com/#!/rubinoangelo/status/1143069712990916608"/>
    <hyperlink ref="V1001" r:id="rId1188" display="https://twitter.com/#!/rubinoangelo/status/1143423180335267840"/>
    <hyperlink ref="V1002" r:id="rId1189" display="https://twitter.com/#!/rubinoangelo/status/1143793748393906176"/>
    <hyperlink ref="V1003" r:id="rId1190" display="https://twitter.com/#!/yogatwit/status/1140543292372766721"/>
    <hyperlink ref="V1004" r:id="rId1191" display="https://twitter.com/#!/yogatwit/status/1140907799402074112"/>
    <hyperlink ref="V1005" r:id="rId1192" display="https://twitter.com/#!/yogatwit/status/1141269752708419589"/>
    <hyperlink ref="V1006" r:id="rId1193" display="https://twitter.com/#!/yogatwit/status/1141630139119259649"/>
    <hyperlink ref="V1007" r:id="rId1194" display="https://twitter.com/#!/yogatwit/status/1142092283128320001"/>
    <hyperlink ref="V1008" r:id="rId1195" display="https://twitter.com/#!/yogatwit/status/1143089186435526663"/>
    <hyperlink ref="V1009" r:id="rId1196" display="https://twitter.com/#!/yogatwit/status/1143431509308608513"/>
    <hyperlink ref="V1010" r:id="rId1197" display="https://twitter.com/#!/yogatwit/status/1143431511300923393"/>
    <hyperlink ref="V1011" r:id="rId1198" display="https://twitter.com/#!/yogatwit/status/1143444927667306496"/>
    <hyperlink ref="V1012" r:id="rId1199" display="https://twitter.com/#!/yogatwit/status/1143807489823002624"/>
    <hyperlink ref="V1013" r:id="rId1200" display="https://twitter.com/#!/meredithleblanc/status/1140568285227827200"/>
    <hyperlink ref="V1014" r:id="rId1201" display="https://twitter.com/#!/meredithleblanc/status/1140922699289526275"/>
    <hyperlink ref="V1015" r:id="rId1202" display="https://twitter.com/#!/meredithleblanc/status/1141292350502629376"/>
    <hyperlink ref="V1016" r:id="rId1203" display="https://twitter.com/#!/meredithleblanc/status/1141292352985714689"/>
    <hyperlink ref="V1017" r:id="rId1204" display="https://twitter.com/#!/meredithleblanc/status/1142017112782725120"/>
    <hyperlink ref="V1018" r:id="rId1205" display="https://twitter.com/#!/meredithleblanc/status/1142017115320274945"/>
    <hyperlink ref="V1019" r:id="rId1206" display="https://twitter.com/#!/meredithleblanc/status/1142389691141853184"/>
    <hyperlink ref="V1020" r:id="rId1207" display="https://twitter.com/#!/meredithleblanc/status/1142752251414343680"/>
    <hyperlink ref="V1021" r:id="rId1208" display="https://twitter.com/#!/meredithleblanc/status/1143455150964531200"/>
    <hyperlink ref="V1022" r:id="rId1209" display="https://twitter.com/#!/meredithleblanc/status/1143825023297212417"/>
    <hyperlink ref="V1023" r:id="rId1210" display="https://twitter.com/#!/larissahcarlson/status/1140591952456552449"/>
    <hyperlink ref="V1024" r:id="rId1211" display="https://twitter.com/#!/larissahcarlson/status/1142385913101783041"/>
    <hyperlink ref="V1025" r:id="rId1212" display="https://twitter.com/#!/larissahcarlson/status/1143119369607757825"/>
    <hyperlink ref="V1026" r:id="rId1213" display="https://twitter.com/#!/larissahcarlson/status/1143826694748495873"/>
    <hyperlink ref="V1027" r:id="rId1214" display="https://twitter.com/#!/rshite/status/1140562900853018624"/>
    <hyperlink ref="V1028" r:id="rId1215" display="https://twitter.com/#!/rshite/status/1141648591171096577"/>
    <hyperlink ref="V1029" r:id="rId1216" display="https://twitter.com/#!/rshite/status/1142373328889372672"/>
    <hyperlink ref="V1030" r:id="rId1217" display="https://twitter.com/#!/rshite/status/1142430722159828992"/>
    <hyperlink ref="V1031" r:id="rId1218" display="https://twitter.com/#!/rshite/status/1142431120501411845"/>
    <hyperlink ref="V1032" r:id="rId1219" display="https://twitter.com/#!/rshite/status/1142436710883581957"/>
    <hyperlink ref="V1033" r:id="rId1220" display="https://twitter.com/#!/rshite/status/1142814788679942144"/>
    <hyperlink ref="V1034" r:id="rId1221" display="https://twitter.com/#!/rshite/status/1143459314855604225"/>
    <hyperlink ref="V1035" r:id="rId1222" display="https://twitter.com/#!/rshite/status/1143822889310777344"/>
    <hyperlink ref="V1036" r:id="rId1223" display="https://twitter.com/#!/rshite/status/1143827779902824448"/>
    <hyperlink ref="V1037" r:id="rId1224" display="https://twitter.com/#!/synergisthealth/status/1140544101068070912"/>
    <hyperlink ref="V1038" r:id="rId1225" display="https://twitter.com/#!/synergisthealth/status/1140748433575124993"/>
    <hyperlink ref="V1039" r:id="rId1226" display="https://twitter.com/#!/synergisthealth/status/1141245416450605056"/>
    <hyperlink ref="V1040" r:id="rId1227" display="https://twitter.com/#!/synergisthealth/status/1141283423404736512"/>
    <hyperlink ref="V1041" r:id="rId1228" display="https://twitter.com/#!/synergisthealth/status/1141447701344579585"/>
    <hyperlink ref="V1042" r:id="rId1229" display="https://twitter.com/#!/synergisthealth/status/1141632303749144577"/>
    <hyperlink ref="V1043" r:id="rId1230" display="https://twitter.com/#!/synergisthealth/status/1141723490413735937"/>
    <hyperlink ref="V1044" r:id="rId1231" display="https://twitter.com/#!/synergisthealth/status/1141954530482855937"/>
    <hyperlink ref="V1045" r:id="rId1232" display="https://twitter.com/#!/synergisthealth/status/1141985859157278721"/>
    <hyperlink ref="V1046" r:id="rId1233" display="https://twitter.com/#!/synergisthealth/status/1142362761558499329"/>
    <hyperlink ref="V1047" r:id="rId1234" display="https://twitter.com/#!/synergisthealth/status/1142388690703933440"/>
    <hyperlink ref="V1048" r:id="rId1235" display="https://twitter.com/#!/synergisthealth/status/1142710436510326784"/>
    <hyperlink ref="V1049" r:id="rId1236" display="https://twitter.com/#!/synergisthealth/status/1142735979075129344"/>
    <hyperlink ref="V1050" r:id="rId1237" display="https://twitter.com/#!/synergisthealth/status/1143080965582942209"/>
    <hyperlink ref="V1051" r:id="rId1238" display="https://twitter.com/#!/synergisthealth/status/1143108039198642176"/>
    <hyperlink ref="V1052" r:id="rId1239" display="https://twitter.com/#!/synergisthealth/status/1143459479213629440"/>
    <hyperlink ref="V1053" r:id="rId1240" display="https://twitter.com/#!/synergisthealth/status/1143804190839304192"/>
    <hyperlink ref="V1054" r:id="rId1241" display="https://twitter.com/#!/synergisthealth/status/1143830510495387648"/>
    <hyperlink ref="V1055" r:id="rId1242" display="https://twitter.com/#!/soulsonicluv/status/1140714737568628736"/>
    <hyperlink ref="V1056" r:id="rId1243" display="https://twitter.com/#!/soulsonicluv/status/1140950372304879616"/>
    <hyperlink ref="V1057" r:id="rId1244" display="https://twitter.com/#!/soulsonicluv/status/1141118288472051712"/>
    <hyperlink ref="V1058" r:id="rId1245" display="https://twitter.com/#!/soulsonicluv/status/1141678727899648000"/>
    <hyperlink ref="V1059" r:id="rId1246" display="https://twitter.com/#!/soulsonicluv/status/1142402410205204482"/>
    <hyperlink ref="V1060" r:id="rId1247" display="https://twitter.com/#!/soulsonicluv/status/1142772984022622208"/>
    <hyperlink ref="V1061" r:id="rId1248" display="https://twitter.com/#!/soulsonicluv/status/1143283873909919745"/>
    <hyperlink ref="V1062" r:id="rId1249" display="https://twitter.com/#!/soulsonicluv/status/1143486652653817858"/>
    <hyperlink ref="V1063" r:id="rId1250" display="https://twitter.com/#!/soulsonicluv/status/1143486656806178816"/>
    <hyperlink ref="V1064" r:id="rId1251" display="https://twitter.com/#!/soulsonicluv/status/1143833219915116545"/>
    <hyperlink ref="V1065" r:id="rId1252" display="https://twitter.com/#!/ozbubble/status/1140624220147204097"/>
    <hyperlink ref="V1066" r:id="rId1253" display="https://twitter.com/#!/ozbubble/status/1140624542332624896"/>
    <hyperlink ref="V1067" r:id="rId1254" display="https://twitter.com/#!/ozbubble/status/1141825260653670400"/>
    <hyperlink ref="V1068" r:id="rId1255" display="https://twitter.com/#!/ozbubble/status/1143525405808185344"/>
    <hyperlink ref="V1069" r:id="rId1256" display="https://twitter.com/#!/ozbubble/status/1143859206686068736"/>
    <hyperlink ref="V1070" r:id="rId1257" display="https://twitter.com/#!/fit4retirement/status/1140603339467456513"/>
    <hyperlink ref="V1071" r:id="rId1258" display="https://twitter.com/#!/fit4retirement/status/1143861864100532227"/>
    <hyperlink ref="V1072" r:id="rId1259" display="https://twitter.com/#!/kevinblisscoach/status/1140603430303494145"/>
    <hyperlink ref="V1073" r:id="rId1260" display="https://twitter.com/#!/kevinblisscoach/status/1140959146679754752"/>
    <hyperlink ref="V1074" r:id="rId1261" display="https://twitter.com/#!/kevinblisscoach/status/1141331948104585216"/>
    <hyperlink ref="V1075" r:id="rId1262" display="https://twitter.com/#!/kevinblisscoach/status/1141471354840965120"/>
    <hyperlink ref="V1076" r:id="rId1263" display="https://twitter.com/#!/kevinblisscoach/status/1141684200921190401"/>
    <hyperlink ref="V1077" r:id="rId1264" display="https://twitter.com/#!/kevinblisscoach/status/1141828211459760128"/>
    <hyperlink ref="V1078" r:id="rId1265" display="https://twitter.com/#!/kevinblisscoach/status/1142052240519077888"/>
    <hyperlink ref="V1079" r:id="rId1266" display="https://twitter.com/#!/kevinblisscoach/status/1142167705069350912"/>
    <hyperlink ref="V1080" r:id="rId1267" display="https://twitter.com/#!/kevinblisscoach/status/1142408753557336065"/>
    <hyperlink ref="V1081" r:id="rId1268" display="https://twitter.com/#!/kevinblisscoach/status/1142765446929604609"/>
    <hyperlink ref="V1082" r:id="rId1269" display="https://twitter.com/#!/kevinblisscoach/status/1143130495145824258"/>
    <hyperlink ref="V1083" r:id="rId1270" display="https://twitter.com/#!/kevinblisscoach/status/1143282180749058049"/>
    <hyperlink ref="V1084" r:id="rId1271" display="https://twitter.com/#!/kevinblisscoach/status/1143507173558800386"/>
    <hyperlink ref="V1085" r:id="rId1272" display="https://twitter.com/#!/kevinblisscoach/status/1143862225091739648"/>
    <hyperlink ref="V1086" r:id="rId1273" display="https://twitter.com/#!/kevinblisscoach/status/1143862233450987520"/>
    <hyperlink ref="V1087" r:id="rId1274" display="https://twitter.com/#!/sincerestself/status/1140557399230537728"/>
    <hyperlink ref="V1088" r:id="rId1275" display="https://twitter.com/#!/sincerestself/status/1141650808393498627"/>
    <hyperlink ref="V1089" r:id="rId1276" display="https://twitter.com/#!/sincerestself/status/1143862811317006336"/>
    <hyperlink ref="V1090" r:id="rId1277" display="https://twitter.com/#!/garysanderspdx/status/1140503981518553088"/>
    <hyperlink ref="V1091" r:id="rId1278" display="https://twitter.com/#!/garysanderspdx/status/1140640489302978561"/>
    <hyperlink ref="V1092" r:id="rId1279" display="https://twitter.com/#!/garysanderspdx/status/1140648106565857280"/>
    <hyperlink ref="V1093" r:id="rId1280" display="https://twitter.com/#!/garysanderspdx/status/1141119511594057728"/>
    <hyperlink ref="V1094" r:id="rId1281" display="https://twitter.com/#!/garysanderspdx/status/1141184781570338816"/>
    <hyperlink ref="V1095" r:id="rId1282" display="https://twitter.com/#!/garysanderspdx/status/1141285809959477248"/>
    <hyperlink ref="V1096" r:id="rId1283" display="https://twitter.com/#!/garysanderspdx/status/1141480449283244033"/>
    <hyperlink ref="V1097" r:id="rId1284" display="https://twitter.com/#!/garysanderspdx/status/1141486073446461440"/>
    <hyperlink ref="V1098" r:id="rId1285" display="https://twitter.com/#!/garysanderspdx/status/1141751606746083328"/>
    <hyperlink ref="V1099" r:id="rId1286" display="https://twitter.com/#!/garysanderspdx/status/1141800115943792641"/>
    <hyperlink ref="V1100" r:id="rId1287" display="https://twitter.com/#!/garysanderspdx/status/1142208333002104832"/>
    <hyperlink ref="V1101" r:id="rId1288" display="https://twitter.com/#!/garysanderspdx/status/1142882904072024064"/>
    <hyperlink ref="V1102" r:id="rId1289" display="https://twitter.com/#!/garysanderspdx/status/1143099623424180224"/>
    <hyperlink ref="V1103" r:id="rId1290" display="https://twitter.com/#!/garysanderspdx/status/1143166267479584768"/>
    <hyperlink ref="V1104" r:id="rId1291" display="https://twitter.com/#!/garysanderspdx/status/1143270900126515200"/>
    <hyperlink ref="V1105" r:id="rId1292" display="https://twitter.com/#!/garysanderspdx/status/1143275079121293312"/>
    <hyperlink ref="V1106" r:id="rId1293" display="https://twitter.com/#!/duanetoops/status/1141158691577765889"/>
    <hyperlink ref="V1107" r:id="rId1294" display="https://twitter.com/#!/duanetoops/status/1141797660611006467"/>
    <hyperlink ref="V1108" r:id="rId1295" display="https://twitter.com/#!/projectmindness/status/1141116671643607040"/>
    <hyperlink ref="V1109" r:id="rId1296" display="https://twitter.com/#!/projectmindness/status/1141116671643607040"/>
    <hyperlink ref="V1110" r:id="rId1297" display="https://twitter.com/#!/projectmindness/status/1142917567058780160"/>
    <hyperlink ref="V1111" r:id="rId1298" display="https://twitter.com/#!/projectmindness/status/1143840092995411968"/>
    <hyperlink ref="V1112" r:id="rId1299" display="https://twitter.com/#!/duanetoops/status/1143864857994899456"/>
    <hyperlink ref="V1113" r:id="rId1300" display="https://twitter.com/#!/duanetoops/status/1141158691577765889"/>
    <hyperlink ref="V1114" r:id="rId1301" display="https://twitter.com/#!/duanetoops/status/1141797660611006467"/>
    <hyperlink ref="V1115" r:id="rId1302" display="https://twitter.com/#!/duanetoops/status/1143864857994899456"/>
    <hyperlink ref="V1116" r:id="rId1303" display="https://twitter.com/#!/cerezaa/status/1140612272353447938"/>
    <hyperlink ref="V1117" r:id="rId1304" display="https://twitter.com/#!/cerezaa/status/1140612275369209856"/>
    <hyperlink ref="V1118" r:id="rId1305" display="https://twitter.com/#!/cerezaa/status/1140972645552275456"/>
    <hyperlink ref="V1119" r:id="rId1306" display="https://twitter.com/#!/cerezaa/status/1140979957088210947"/>
    <hyperlink ref="V1120" r:id="rId1307" display="https://twitter.com/#!/cerezaa/status/1141012848467836928"/>
    <hyperlink ref="V1121" r:id="rId1308" display="https://twitter.com/#!/cerezaa/status/1141103324298481665"/>
    <hyperlink ref="V1122" r:id="rId1309" display="https://twitter.com/#!/cerezaa/status/1141218533197504512"/>
    <hyperlink ref="V1123" r:id="rId1310" display="https://twitter.com/#!/cerezaa/status/1141346408290586629"/>
    <hyperlink ref="V1124" r:id="rId1311" display="https://twitter.com/#!/cerezaa/status/1141379898776289280"/>
    <hyperlink ref="V1125" r:id="rId1312" display="https://twitter.com/#!/cerezaa/status/1141382226233327623"/>
    <hyperlink ref="V1126" r:id="rId1313" display="https://twitter.com/#!/cerezaa/status/1142465708808269825"/>
    <hyperlink ref="V1127" r:id="rId1314" display="https://twitter.com/#!/cerezaa/status/1142795743486332929"/>
    <hyperlink ref="V1128" r:id="rId1315" display="https://twitter.com/#!/cerezaa/status/1142809759050977282"/>
    <hyperlink ref="V1129" r:id="rId1316" display="https://twitter.com/#!/cerezaa/status/1142819906011840512"/>
    <hyperlink ref="V1130" r:id="rId1317" display="https://twitter.com/#!/cerezaa/status/1142838085949902848"/>
    <hyperlink ref="V1131" r:id="rId1318" display="https://twitter.com/#!/cerezaa/status/1143379827132530693"/>
    <hyperlink ref="V1132" r:id="rId1319" display="https://twitter.com/#!/cerezaa/status/1143493502061297664"/>
    <hyperlink ref="V1133" r:id="rId1320" display="https://twitter.com/#!/cerezaa/status/1143503230787149824"/>
    <hyperlink ref="V1134" r:id="rId1321" display="https://twitter.com/#!/cerezaa/status/1143585559270395904"/>
    <hyperlink ref="V1135" r:id="rId1322" display="https://twitter.com/#!/cerezaa/status/1143585698382938117"/>
    <hyperlink ref="V1136" r:id="rId1323" display="https://twitter.com/#!/cerezaa/status/1143590002527330304"/>
    <hyperlink ref="V1137" r:id="rId1324" display="https://twitter.com/#!/cerezaa/status/1143661418165592065"/>
    <hyperlink ref="V1138" r:id="rId1325" display="https://twitter.com/#!/cerezaa/status/1143864918623444992"/>
    <hyperlink ref="V1139" r:id="rId1326" display="https://twitter.com/#!/patvbela/status/1141052486779899904"/>
    <hyperlink ref="V1140" r:id="rId1327" display="https://twitter.com/#!/insighttimer/status/1141087756870803458"/>
    <hyperlink ref="V1141" r:id="rId1328" display="https://twitter.com/#!/calmworks/status/1141376236054286336"/>
    <hyperlink ref="V1142" r:id="rId1329" display="https://twitter.com/#!/ajbicat/status/1140522093290741766"/>
    <hyperlink ref="V1143" r:id="rId1330" display="https://twitter.com/#!/ajbicat/status/1140886135767388160"/>
    <hyperlink ref="V1144" r:id="rId1331" display="https://twitter.com/#!/ajbicat/status/1141249860085014528"/>
    <hyperlink ref="V1145" r:id="rId1332" display="https://twitter.com/#!/ajbicat/status/1141608085275807744"/>
    <hyperlink ref="V1146" r:id="rId1333" display="https://twitter.com/#!/ajbicat/status/1141979835897565185"/>
    <hyperlink ref="V1147" r:id="rId1334" display="https://twitter.com/#!/ajbicat/status/1143060266889781248"/>
    <hyperlink ref="V1148" r:id="rId1335" display="https://twitter.com/#!/ajbicat/status/1143421922991960065"/>
    <hyperlink ref="V1149" r:id="rId1336" display="https://twitter.com/#!/ajbicat/status/1143787825688502273"/>
    <hyperlink ref="V1150" r:id="rId1337" display="https://twitter.com/#!/calmworks/status/1141371820723056640"/>
    <hyperlink ref="V1151" r:id="rId1338" display="https://twitter.com/#!/calmworks/status/1143865927789887488"/>
    <hyperlink ref="V1152" r:id="rId1339" display="https://twitter.com/#!/calmworks/status/1141371820723056640"/>
    <hyperlink ref="V1153" r:id="rId1340" display="https://twitter.com/#!/calmworks/status/1141376174192566272"/>
    <hyperlink ref="V1154" r:id="rId1341" display="https://twitter.com/#!/calmworks/status/1141376236054286336"/>
    <hyperlink ref="V1155" r:id="rId1342" display="https://twitter.com/#!/calmworks/status/1143865927789887488"/>
    <hyperlink ref="V1156" r:id="rId1343" display="https://twitter.com/#!/ascensionasana/status/1140585346775699457"/>
    <hyperlink ref="V1157" r:id="rId1344" display="https://twitter.com/#!/ascensionasana/status/1140644726468567041"/>
    <hyperlink ref="V1158" r:id="rId1345" display="https://twitter.com/#!/ascensionasana/status/1140950006817366016"/>
    <hyperlink ref="V1159" r:id="rId1346" display="https://twitter.com/#!/ascensionasana/status/1140980565031604224"/>
    <hyperlink ref="V1160" r:id="rId1347" display="https://twitter.com/#!/ascensionasana/status/1141652351104638976"/>
    <hyperlink ref="V1161" r:id="rId1348" display="https://twitter.com/#!/ascensionasana/status/1142250281939324928"/>
    <hyperlink ref="V1162" r:id="rId1349" display="https://twitter.com/#!/ascensionasana/status/1142953710621827072"/>
    <hyperlink ref="V1163" r:id="rId1350" display="https://twitter.com/#!/ascensionasana/status/1143326803823435776"/>
    <hyperlink ref="V1164" r:id="rId1351" display="https://twitter.com/#!/ascensionasana/status/1143469478073602053"/>
    <hyperlink ref="V1165" r:id="rId1352" display="https://twitter.com/#!/ascensionasana/status/1143496750713335813"/>
    <hyperlink ref="V1166" r:id="rId1353" display="https://twitter.com/#!/ascensionasana/status/1143530152283893762"/>
    <hyperlink ref="V1167" r:id="rId1354" display="https://twitter.com/#!/ascensionasana/status/1143836548472832002"/>
    <hyperlink ref="V1168" r:id="rId1355" display="https://twitter.com/#!/ascensionasana/status/1143866211245019138"/>
    <hyperlink ref="V1169" r:id="rId1356" display="https://twitter.com/#!/kamma61/status/1141478759523971072"/>
    <hyperlink ref="V1170" r:id="rId1357" display="https://twitter.com/#!/kamma61/status/1141648289240010752"/>
    <hyperlink ref="V1171" r:id="rId1358" display="https://twitter.com/#!/kamma61/status/1142386560370741249"/>
    <hyperlink ref="V1172" r:id="rId1359" display="https://twitter.com/#!/kamma61/status/1142394341798735872"/>
    <hyperlink ref="V1173" r:id="rId1360" display="https://twitter.com/#!/kamma61/status/1142710470475784192"/>
    <hyperlink ref="V1174" r:id="rId1361" display="https://twitter.com/#!/kamma61/status/1142710475366363137"/>
    <hyperlink ref="V1175" r:id="rId1362" display="https://twitter.com/#!/kamma61/status/1143273921745080320"/>
    <hyperlink ref="V1176" r:id="rId1363" display="https://twitter.com/#!/kamma61/status/1143476354647650304"/>
    <hyperlink ref="V1177" r:id="rId1364" display="https://twitter.com/#!/kamma61/status/1143866506976976896"/>
    <hyperlink ref="V1178" r:id="rId1365" display="https://twitter.com/#!/garforlock/status/1140587998322364416"/>
    <hyperlink ref="V1179" r:id="rId1366" display="https://twitter.com/#!/garforlock/status/1140591952062111744"/>
    <hyperlink ref="V1180" r:id="rId1367" display="https://twitter.com/#!/garforlock/status/1140949452808527872"/>
    <hyperlink ref="V1181" r:id="rId1368" display="https://twitter.com/#!/garforlock/status/1141316098387660800"/>
    <hyperlink ref="V1182" r:id="rId1369" display="https://twitter.com/#!/garforlock/status/1141674846339780610"/>
    <hyperlink ref="V1183" r:id="rId1370" display="https://twitter.com/#!/garforlock/status/1142047770347364352"/>
    <hyperlink ref="V1184" r:id="rId1371" display="https://twitter.com/#!/garforlock/status/1142997852601196544"/>
    <hyperlink ref="V1185" r:id="rId1372" display="https://twitter.com/#!/garforlock/status/1143490731325050882"/>
    <hyperlink ref="V1186" r:id="rId1373" display="https://twitter.com/#!/garforlock/status/1143869890123579395"/>
    <hyperlink ref="V1187" r:id="rId1374" display="https://twitter.com/#!/nyarlathotep42/status/1140406993653358592"/>
    <hyperlink ref="V1188" r:id="rId1375" display="https://twitter.com/#!/nyarlathotep42/status/1143870414604517376"/>
    <hyperlink ref="V1189" r:id="rId1376" display="https://twitter.com/#!/butterflysnrida/status/1140550957601656832"/>
    <hyperlink ref="V1190" r:id="rId1377" display="https://twitter.com/#!/butterflysnrida/status/1141358286664376322"/>
    <hyperlink ref="V1191" r:id="rId1378" display="https://twitter.com/#!/butterflysnrida/status/1141630092927332352"/>
    <hyperlink ref="V1192" r:id="rId1379" display="https://twitter.com/#!/butterflysnrida/status/1142356149800300544"/>
    <hyperlink ref="V1193" r:id="rId1380" display="https://twitter.com/#!/butterflysnrida/status/1142815063310422017"/>
    <hyperlink ref="V1194" r:id="rId1381" display="https://twitter.com/#!/butterflysnrida/status/1143443281075789824"/>
    <hyperlink ref="V1195" r:id="rId1382" display="https://twitter.com/#!/butterflysnrida/status/1143801680397402112"/>
    <hyperlink ref="V1196" r:id="rId1383" display="https://twitter.com/#!/07r7ia9kruzevbe/status/1143872454533586944"/>
    <hyperlink ref="V1197" r:id="rId1384" display="https://twitter.com/#!/07r7ia9kruzevbe/status/1143872454533586944"/>
    <hyperlink ref="V1198" r:id="rId1385" display="https://twitter.com/#!/thm_crystal/status/1140584145480892416"/>
    <hyperlink ref="V1199" r:id="rId1386" display="https://twitter.com/#!/thm_crystal/status/1140584148286861312"/>
    <hyperlink ref="V1200" r:id="rId1387" display="https://twitter.com/#!/thm_crystal/status/1140962885343952896"/>
    <hyperlink ref="V1201" r:id="rId1388" display="https://twitter.com/#!/thm_crystal/status/1141323358304264193"/>
    <hyperlink ref="V1202" r:id="rId1389" display="https://twitter.com/#!/thm_crystal/status/1141684467653697536"/>
    <hyperlink ref="V1203" r:id="rId1390" display="https://twitter.com/#!/thm_crystal/status/1142023844833583105"/>
    <hyperlink ref="V1204" r:id="rId1391" display="https://twitter.com/#!/thm_crystal/status/1142421585032183808"/>
    <hyperlink ref="V1205" r:id="rId1392" display="https://twitter.com/#!/thm_crystal/status/1142810644757929985"/>
    <hyperlink ref="V1206" r:id="rId1393" display="https://twitter.com/#!/thm_crystal/status/1143145468840439808"/>
    <hyperlink ref="V1207" r:id="rId1394" display="https://twitter.com/#!/thm_crystal/status/1143469774824849409"/>
    <hyperlink ref="V1208" r:id="rId1395" display="https://twitter.com/#!/thm_crystal/status/1143873984758288384"/>
    <hyperlink ref="V1209" r:id="rId1396" display="https://twitter.com/#!/yogiclaudette/status/1140625444837842944"/>
    <hyperlink ref="V1210" r:id="rId1397" display="https://twitter.com/#!/yogiclaudette/status/1140640285979922432"/>
    <hyperlink ref="V1211" r:id="rId1398" display="https://twitter.com/#!/yogiclaudette/status/1140992574146011136"/>
    <hyperlink ref="V1212" r:id="rId1399" display="https://twitter.com/#!/yogiclaudette/status/1141002337101574145"/>
    <hyperlink ref="V1213" r:id="rId1400" display="https://twitter.com/#!/yogiclaudette/status/1141356960144449536"/>
    <hyperlink ref="V1214" r:id="rId1401" display="https://twitter.com/#!/yogiclaudette/status/1141363117571489797"/>
    <hyperlink ref="V1215" r:id="rId1402" display="https://twitter.com/#!/yogiclaudette/status/1141721115523342336"/>
    <hyperlink ref="V1216" r:id="rId1403" display="https://twitter.com/#!/yogiclaudette/status/1141728459850313730"/>
    <hyperlink ref="V1217" r:id="rId1404" display="https://twitter.com/#!/yogiclaudette/status/1142056497389551616"/>
    <hyperlink ref="V1218" r:id="rId1405" display="https://twitter.com/#!/yogiclaudette/status/1142061184671031297"/>
    <hyperlink ref="V1219" r:id="rId1406" display="https://twitter.com/#!/yogiclaudette/status/1142418641830346753"/>
    <hyperlink ref="V1220" r:id="rId1407" display="https://twitter.com/#!/yogiclaudette/status/1142418644267233280"/>
    <hyperlink ref="V1221" r:id="rId1408" display="https://twitter.com/#!/yogiclaudette/status/1142867674990403584"/>
    <hyperlink ref="V1222" r:id="rId1409" display="https://twitter.com/#!/yogiclaudette/status/1142875104436576257"/>
    <hyperlink ref="V1223" r:id="rId1410" display="https://twitter.com/#!/yogiclaudette/status/1143209814794706944"/>
    <hyperlink ref="V1224" r:id="rId1411" display="https://twitter.com/#!/yogiclaudette/status/1143519348687949825"/>
    <hyperlink ref="V1225" r:id="rId1412" display="https://twitter.com/#!/yogiclaudette/status/1143528256626282496"/>
    <hyperlink ref="V1226" r:id="rId1413" display="https://twitter.com/#!/yogiclaudette/status/1143867216183431169"/>
    <hyperlink ref="V1227" r:id="rId1414" display="https://twitter.com/#!/yogiclaudette/status/1143874196939784194"/>
    <hyperlink ref="V1228" r:id="rId1415" display="https://twitter.com/#!/mindfulnurse/status/1140476667850182656"/>
    <hyperlink ref="V1229" r:id="rId1416" display="https://twitter.com/#!/mindfulnurse/status/1140481853704437760"/>
    <hyperlink ref="V1230" r:id="rId1417" display="https://twitter.com/#!/mindfulnurse/status/1140836509450305536"/>
    <hyperlink ref="V1231" r:id="rId1418" display="https://twitter.com/#!/mindfulnurse/status/1140836512193318915"/>
    <hyperlink ref="V1232" r:id="rId1419" display="https://twitter.com/#!/mindfulnurse/status/1141029153300340736"/>
    <hyperlink ref="V1233" r:id="rId1420" display="https://twitter.com/#!/mindfulnurse/status/1141730213845274629"/>
    <hyperlink ref="V1234" r:id="rId1421" display="https://twitter.com/#!/mindfulnurse/status/1142065608663552000"/>
    <hyperlink ref="V1235" r:id="rId1422" display="https://twitter.com/#!/mindfulnurse/status/1142498268984647681"/>
    <hyperlink ref="V1236" r:id="rId1423" display="https://twitter.com/#!/mindfulnurse/status/1143543784828858368"/>
    <hyperlink ref="V1237" r:id="rId1424" display="https://twitter.com/#!/mindfulnurse/status/1143553550447857664"/>
    <hyperlink ref="V1238" r:id="rId1425" display="https://twitter.com/#!/mindfulnurse/status/1143879654844981249"/>
    <hyperlink ref="V1239" r:id="rId1426" display="https://twitter.com/#!/mindfulnurse/status/1143881200680882177"/>
    <hyperlink ref="V1240" r:id="rId1427" display="https://twitter.com/#!/erikkizan/status/1141333495538520064"/>
    <hyperlink ref="V1241" r:id="rId1428" display="https://twitter.com/#!/erikkizan/status/1142161976476364800"/>
    <hyperlink ref="V1242" r:id="rId1429" display="https://twitter.com/#!/erikkizan/status/1142892966870040576"/>
    <hyperlink ref="V1243" r:id="rId1430" display="https://twitter.com/#!/erikkizan/status/1143247390452830208"/>
    <hyperlink ref="V1244" r:id="rId1431" display="https://twitter.com/#!/erikkizan/status/1143548038297735169"/>
    <hyperlink ref="V1245" r:id="rId1432" display="https://twitter.com/#!/erikkizan/status/1143883681544589312"/>
    <hyperlink ref="V1246" r:id="rId1433" display="https://twitter.com/#!/jillywisdom/status/1140507504671019008"/>
    <hyperlink ref="V1247" r:id="rId1434" display="https://twitter.com/#!/jillywisdom/status/1140583494009024512"/>
    <hyperlink ref="V1248" r:id="rId1435" display="https://twitter.com/#!/jillywisdom/status/1140873329147965441"/>
    <hyperlink ref="V1249" r:id="rId1436" display="https://twitter.com/#!/jillywisdom/status/1140897384941015040"/>
    <hyperlink ref="V1250" r:id="rId1437" display="https://twitter.com/#!/jillywisdom/status/1140969741298704384"/>
    <hyperlink ref="V1251" r:id="rId1438" display="https://twitter.com/#!/jillywisdom/status/1141238609980227584"/>
    <hyperlink ref="V1252" r:id="rId1439" display="https://twitter.com/#!/jillywisdom/status/1141618803924537344"/>
    <hyperlink ref="V1253" r:id="rId1440" display="https://twitter.com/#!/jillywisdom/status/1141973990581235712"/>
    <hyperlink ref="V1254" r:id="rId1441" display="https://twitter.com/#!/jillywisdom/status/1142030034464468992"/>
    <hyperlink ref="V1255" r:id="rId1442" display="https://twitter.com/#!/jillywisdom/status/1142117183897534464"/>
    <hyperlink ref="V1256" r:id="rId1443" display="https://twitter.com/#!/jillywisdom/status/1142120257328300032"/>
    <hyperlink ref="V1257" r:id="rId1444" display="https://twitter.com/#!/jillywisdom/status/1142335321335447552"/>
    <hyperlink ref="V1258" r:id="rId1445" display="https://twitter.com/#!/jillywisdom/status/1142450874540646401"/>
    <hyperlink ref="V1259" r:id="rId1446" display="https://twitter.com/#!/jillywisdom/status/1142462158761934849"/>
    <hyperlink ref="V1260" r:id="rId1447" display="https://twitter.com/#!/jillywisdom/status/1142725199911014400"/>
    <hyperlink ref="V1261" r:id="rId1448" display="https://twitter.com/#!/jillywisdom/status/1143063820518096897"/>
    <hyperlink ref="V1262" r:id="rId1449" display="https://twitter.com/#!/jillywisdom/status/1143143960744849410"/>
    <hyperlink ref="V1263" r:id="rId1450" display="https://twitter.com/#!/jillywisdom/status/1143223760897470465"/>
    <hyperlink ref="V1264" r:id="rId1451" display="https://twitter.com/#!/jillywisdom/status/1143424084467838977"/>
    <hyperlink ref="V1265" r:id="rId1452" display="https://twitter.com/#!/jillywisdom/status/1143453135140032513"/>
    <hyperlink ref="V1266" r:id="rId1453" display="https://twitter.com/#!/jillywisdom/status/1143572042643464192"/>
    <hyperlink ref="V1267" r:id="rId1454" display="https://twitter.com/#!/jillywisdom/status/1143578022395572225"/>
    <hyperlink ref="V1268" r:id="rId1455" display="https://twitter.com/#!/jillywisdom/status/1143585262590545921"/>
    <hyperlink ref="V1269" r:id="rId1456" display="https://twitter.com/#!/jillywisdom/status/1143594271921958915"/>
    <hyperlink ref="V1270" r:id="rId1457" display="https://twitter.com/#!/jillywisdom/status/1143601289940443137"/>
    <hyperlink ref="V1271" r:id="rId1458" display="https://twitter.com/#!/jillywisdom/status/1143778095649787904"/>
    <hyperlink ref="V1272" r:id="rId1459" display="https://twitter.com/#!/jillywisdom/status/1143813802632212480"/>
    <hyperlink ref="V1273" r:id="rId1460" display="https://twitter.com/#!/jillywisdom/status/1143884035275411456"/>
    <hyperlink ref="V1274" r:id="rId1461" display="https://twitter.com/#!/herenowjal/status/1143884778568949761"/>
    <hyperlink ref="V1275" r:id="rId1462" display="https://twitter.com/#!/psiquelda/status/1140610005130854400"/>
    <hyperlink ref="V1276" r:id="rId1463" display="https://twitter.com/#!/psiquelda/status/1140610007316041728"/>
    <hyperlink ref="V1277" r:id="rId1464" display="https://twitter.com/#!/psiquelda/status/1140987618282201088"/>
    <hyperlink ref="V1278" r:id="rId1465" display="https://twitter.com/#!/psiquelda/status/1141348536920920064"/>
    <hyperlink ref="V1279" r:id="rId1466" display="https://twitter.com/#!/psiquelda/status/1141820754897408000"/>
    <hyperlink ref="V1280" r:id="rId1467" display="https://twitter.com/#!/psiquelda/status/1142063685017337856"/>
    <hyperlink ref="V1281" r:id="rId1468" display="https://twitter.com/#!/psiquelda/status/1143522471418589184"/>
    <hyperlink ref="V1282" r:id="rId1469" display="https://twitter.com/#!/psiquelda/status/1143886241298968576"/>
    <hyperlink ref="V1283" r:id="rId1470" display="https://twitter.com/#!/susankgreenland/status/1143899253267488768"/>
    <hyperlink ref="V1284" r:id="rId1471" display="https://twitter.com/#!/cindypaulos/status/1140655404549980161"/>
    <hyperlink ref="V1285" r:id="rId1472" display="https://twitter.com/#!/cindypaulos/status/1141019072982687744"/>
    <hyperlink ref="V1286" r:id="rId1473" display="https://twitter.com/#!/cindypaulos/status/1141385091710480385"/>
    <hyperlink ref="V1287" r:id="rId1474" display="https://twitter.com/#!/cindypaulos/status/1142071440130228224"/>
    <hyperlink ref="V1288" r:id="rId1475" display="https://twitter.com/#!/cindypaulos/status/1142480011997302784"/>
    <hyperlink ref="V1289" r:id="rId1476" display="https://twitter.com/#!/cindypaulos/status/1142822932416122880"/>
    <hyperlink ref="V1290" r:id="rId1477" display="https://twitter.com/#!/cindypaulos/status/1142842294447382528"/>
    <hyperlink ref="V1291" r:id="rId1478" display="https://twitter.com/#!/cindypaulos/status/1143555238193848320"/>
    <hyperlink ref="V1292" r:id="rId1479" display="https://twitter.com/#!/cindypaulos/status/1143900038193487872"/>
  </hyperlinks>
  <printOptions/>
  <pageMargins left="0.7" right="0.7" top="0.75" bottom="0.75" header="0.3" footer="0.3"/>
  <pageSetup horizontalDpi="600" verticalDpi="600" orientation="portrait" r:id="rId1483"/>
  <legacyDrawing r:id="rId1481"/>
  <tableParts>
    <tablePart r:id="rId148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1570"/>
  <sheetViews>
    <sheetView tabSelected="1" workbookViewId="0" topLeftCell="A1">
      <pane xSplit="1" ySplit="2" topLeftCell="B3" activePane="bottomRight" state="frozen"/>
      <selection pane="topRight" activeCell="B1" sqref="B1"/>
      <selection pane="bottomLeft" activeCell="A3" sqref="A3"/>
      <selection pane="bottomRight" activeCell="A2" sqref="A2:AY2"/>
    </sheetView>
  </sheetViews>
  <sheetFormatPr defaultColWidth="9.140625" defaultRowHeight="15"/>
  <cols>
    <col min="1" max="1" width="28.28125" style="1" customWidth="1"/>
    <col min="2" max="2" width="7.8515625" style="0" customWidth="1"/>
    <col min="3" max="3" width="8.57421875" style="0" customWidth="1"/>
    <col min="4" max="4" width="6.7109375" style="0" customWidth="1"/>
    <col min="5" max="5" width="9.8515625" style="0" customWidth="1"/>
    <col min="6" max="6" width="74.57421875" style="0" customWidth="1"/>
    <col min="7" max="7" width="70.8515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1.57421875" style="2" bestFit="1" customWidth="1"/>
    <col min="31" max="31" width="12.00390625" style="3" bestFit="1" customWidth="1"/>
    <col min="32" max="32" width="9.7109375" style="3" bestFit="1" customWidth="1"/>
    <col min="33" max="33" width="11.421875" style="3" bestFit="1" customWidth="1"/>
    <col min="34" max="34" width="18.140625" style="3" bestFit="1" customWidth="1"/>
    <col min="35" max="35" width="10.57421875" style="0" bestFit="1" customWidth="1"/>
    <col min="36" max="36" width="10.7109375" style="0" bestFit="1" customWidth="1"/>
    <col min="37" max="37" width="7.421875" style="0" bestFit="1" customWidth="1"/>
    <col min="38" max="38" width="8.140625" style="0" bestFit="1" customWidth="1"/>
    <col min="39" max="39" width="16.57421875" style="0" bestFit="1" customWidth="1"/>
    <col min="40" max="41" width="16.140625" style="0" bestFit="1" customWidth="1"/>
    <col min="42" max="42" width="15.140625" style="0" bestFit="1" customWidth="1"/>
    <col min="43" max="43" width="21.7109375" style="0" bestFit="1" customWidth="1"/>
    <col min="44" max="44" width="27.421875" style="0" bestFit="1" customWidth="1"/>
    <col min="45" max="45" width="22.57421875" style="0" bestFit="1" customWidth="1"/>
    <col min="46" max="46" width="28.421875" style="0" bestFit="1" customWidth="1"/>
    <col min="47" max="47" width="29.140625" style="0" bestFit="1" customWidth="1"/>
    <col min="48" max="48" width="33.57421875" style="0" bestFit="1" customWidth="1"/>
    <col min="49" max="49" width="18.57421875" style="0" bestFit="1" customWidth="1"/>
    <col min="50" max="50" width="22.28125" style="0" bestFit="1" customWidth="1"/>
    <col min="51" max="51" width="1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5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248</v>
      </c>
      <c r="AE2" s="13" t="s">
        <v>249</v>
      </c>
      <c r="AF2" s="13" t="s">
        <v>250</v>
      </c>
      <c r="AG2" s="13" t="s">
        <v>251</v>
      </c>
      <c r="AH2" s="13" t="s">
        <v>252</v>
      </c>
      <c r="AI2" s="13" t="s">
        <v>253</v>
      </c>
      <c r="AJ2" s="13" t="s">
        <v>254</v>
      </c>
      <c r="AK2" s="13" t="s">
        <v>255</v>
      </c>
      <c r="AL2" s="13" t="s">
        <v>256</v>
      </c>
      <c r="AM2" s="13" t="s">
        <v>257</v>
      </c>
      <c r="AN2" s="13" t="s">
        <v>258</v>
      </c>
      <c r="AO2" s="13" t="s">
        <v>259</v>
      </c>
      <c r="AP2" s="13" t="s">
        <v>260</v>
      </c>
      <c r="AQ2" s="103" t="s">
        <v>497</v>
      </c>
      <c r="AR2" s="103" t="s">
        <v>498</v>
      </c>
      <c r="AS2" s="103" t="s">
        <v>499</v>
      </c>
      <c r="AT2" s="103" t="s">
        <v>500</v>
      </c>
      <c r="AU2" s="103" t="s">
        <v>501</v>
      </c>
      <c r="AV2" s="103" t="s">
        <v>502</v>
      </c>
      <c r="AW2" s="103" t="s">
        <v>503</v>
      </c>
      <c r="AX2" s="103" t="s">
        <v>504</v>
      </c>
      <c r="AY2" s="103" t="s">
        <v>506</v>
      </c>
      <c r="AZ2" s="3"/>
      <c r="BA2" s="3"/>
    </row>
    <row r="3" spans="1:53" ht="15" customHeight="1">
      <c r="A3" s="63" t="s">
        <v>202</v>
      </c>
      <c r="B3" s="64" t="s">
        <v>5959</v>
      </c>
      <c r="C3" s="64" t="s">
        <v>57</v>
      </c>
      <c r="D3" s="65">
        <v>200</v>
      </c>
      <c r="E3" s="124"/>
      <c r="F3" s="129" t="s">
        <v>397</v>
      </c>
      <c r="G3" s="125"/>
      <c r="H3" s="68"/>
      <c r="I3" s="69"/>
      <c r="J3" s="126"/>
      <c r="K3" s="68" t="s">
        <v>5597</v>
      </c>
      <c r="L3" s="127"/>
      <c r="M3" s="72">
        <v>2935.31494140625</v>
      </c>
      <c r="N3" s="72">
        <v>5051.1875</v>
      </c>
      <c r="O3" s="73"/>
      <c r="P3" s="74"/>
      <c r="Q3" s="74"/>
      <c r="R3" s="128"/>
      <c r="S3" s="48">
        <v>318</v>
      </c>
      <c r="T3" s="48">
        <v>2</v>
      </c>
      <c r="U3" s="128"/>
      <c r="V3" s="50"/>
      <c r="W3" s="50"/>
      <c r="X3" s="50"/>
      <c r="Y3" s="50"/>
      <c r="Z3" s="49"/>
      <c r="AA3" s="70">
        <v>3</v>
      </c>
      <c r="AB3" s="70"/>
      <c r="AC3" s="71"/>
      <c r="AD3" s="77">
        <v>784</v>
      </c>
      <c r="AE3" s="77">
        <v>21286</v>
      </c>
      <c r="AF3" s="77">
        <v>4137</v>
      </c>
      <c r="AG3" s="77">
        <v>80418</v>
      </c>
      <c r="AH3" s="77"/>
      <c r="AI3" s="77" t="s">
        <v>266</v>
      </c>
      <c r="AJ3" s="77" t="s">
        <v>319</v>
      </c>
      <c r="AK3" s="80" t="s">
        <v>375</v>
      </c>
      <c r="AL3" s="77"/>
      <c r="AM3" s="79">
        <v>40710.77678240741</v>
      </c>
      <c r="AN3" s="77" t="s">
        <v>416</v>
      </c>
      <c r="AO3" s="80" t="s">
        <v>423</v>
      </c>
      <c r="AP3" s="130" t="s">
        <v>66</v>
      </c>
      <c r="AQ3" s="48"/>
      <c r="AR3" s="49"/>
      <c r="AS3" s="48"/>
      <c r="AT3" s="49"/>
      <c r="AU3" s="48"/>
      <c r="AV3" s="49"/>
      <c r="AW3" s="48"/>
      <c r="AX3" s="49"/>
      <c r="AY3" s="48"/>
      <c r="AZ3" s="3"/>
      <c r="BA3" s="3"/>
    </row>
    <row r="4" spans="1:56" ht="15">
      <c r="A4" s="63" t="s">
        <v>569</v>
      </c>
      <c r="B4" s="64"/>
      <c r="C4" s="64"/>
      <c r="D4" s="65"/>
      <c r="E4" s="124"/>
      <c r="F4" s="99" t="s">
        <v>596</v>
      </c>
      <c r="G4" s="125"/>
      <c r="H4" s="68"/>
      <c r="I4" s="69"/>
      <c r="J4" s="126"/>
      <c r="K4" s="68" t="s">
        <v>607</v>
      </c>
      <c r="L4" s="127"/>
      <c r="M4" s="72">
        <v>7743.970703125</v>
      </c>
      <c r="N4" s="72">
        <v>8424.3447265625</v>
      </c>
      <c r="O4" s="73"/>
      <c r="P4" s="74"/>
      <c r="Q4" s="74"/>
      <c r="R4" s="128"/>
      <c r="S4" s="48">
        <v>10</v>
      </c>
      <c r="T4" s="48">
        <v>0</v>
      </c>
      <c r="U4" s="128"/>
      <c r="V4" s="50"/>
      <c r="W4" s="50"/>
      <c r="X4" s="50"/>
      <c r="Y4" s="50"/>
      <c r="Z4" s="49"/>
      <c r="AA4" s="70">
        <v>4</v>
      </c>
      <c r="AB4" s="70"/>
      <c r="AC4" s="71"/>
      <c r="AD4" s="77">
        <v>5697</v>
      </c>
      <c r="AE4" s="77">
        <v>11437265</v>
      </c>
      <c r="AF4" s="77">
        <v>536931</v>
      </c>
      <c r="AG4" s="77">
        <v>1245</v>
      </c>
      <c r="AH4" s="77"/>
      <c r="AI4" s="77" t="s">
        <v>583</v>
      </c>
      <c r="AJ4" s="77"/>
      <c r="AK4" s="80" t="s">
        <v>592</v>
      </c>
      <c r="AL4" s="77"/>
      <c r="AM4" s="79">
        <v>39562.58851851852</v>
      </c>
      <c r="AN4" s="77" t="s">
        <v>416</v>
      </c>
      <c r="AO4" s="80" t="s">
        <v>601</v>
      </c>
      <c r="AP4" s="122" t="s">
        <v>65</v>
      </c>
      <c r="AQ4" s="48"/>
      <c r="AR4" s="49"/>
      <c r="AS4" s="48"/>
      <c r="AT4" s="49"/>
      <c r="AU4" s="48"/>
      <c r="AV4" s="49"/>
      <c r="AW4" s="48"/>
      <c r="AX4" s="49"/>
      <c r="AY4" s="48"/>
      <c r="AZ4" s="2"/>
      <c r="BA4" s="3"/>
      <c r="BB4" s="3"/>
      <c r="BC4" s="3"/>
      <c r="BD4" s="3"/>
    </row>
    <row r="5" spans="1:56" ht="15">
      <c r="A5" s="63" t="s">
        <v>923</v>
      </c>
      <c r="B5" s="64"/>
      <c r="C5" s="64"/>
      <c r="D5" s="65"/>
      <c r="E5" s="124"/>
      <c r="F5" s="99" t="s">
        <v>4938</v>
      </c>
      <c r="G5" s="125"/>
      <c r="H5" s="68"/>
      <c r="I5" s="69"/>
      <c r="J5" s="126"/>
      <c r="K5" s="68" t="s">
        <v>5639</v>
      </c>
      <c r="L5" s="127"/>
      <c r="M5" s="72">
        <v>8128.16015625</v>
      </c>
      <c r="N5" s="72">
        <v>9047.998046875</v>
      </c>
      <c r="O5" s="73"/>
      <c r="P5" s="74"/>
      <c r="Q5" s="74"/>
      <c r="R5" s="128"/>
      <c r="S5" s="48">
        <v>8</v>
      </c>
      <c r="T5" s="48">
        <v>1</v>
      </c>
      <c r="U5" s="128"/>
      <c r="V5" s="50"/>
      <c r="W5" s="50"/>
      <c r="X5" s="50"/>
      <c r="Y5" s="50"/>
      <c r="Z5" s="49"/>
      <c r="AA5" s="70">
        <v>5</v>
      </c>
      <c r="AB5" s="70"/>
      <c r="AC5" s="71"/>
      <c r="AD5" s="77">
        <v>70</v>
      </c>
      <c r="AE5" s="77">
        <v>32</v>
      </c>
      <c r="AF5" s="77">
        <v>592</v>
      </c>
      <c r="AG5" s="77">
        <v>79</v>
      </c>
      <c r="AH5" s="77"/>
      <c r="AI5" s="77" t="s">
        <v>4220</v>
      </c>
      <c r="AJ5" s="77" t="s">
        <v>312</v>
      </c>
      <c r="AK5" s="77"/>
      <c r="AL5" s="77"/>
      <c r="AM5" s="79">
        <v>40003.926886574074</v>
      </c>
      <c r="AN5" s="77" t="s">
        <v>416</v>
      </c>
      <c r="AO5" s="80" t="s">
        <v>5284</v>
      </c>
      <c r="AP5" s="122" t="s">
        <v>66</v>
      </c>
      <c r="AQ5" s="48"/>
      <c r="AR5" s="49"/>
      <c r="AS5" s="48"/>
      <c r="AT5" s="49"/>
      <c r="AU5" s="48"/>
      <c r="AV5" s="49"/>
      <c r="AW5" s="48"/>
      <c r="AX5" s="49"/>
      <c r="AY5" s="48"/>
      <c r="AZ5" s="2"/>
      <c r="BA5" s="3"/>
      <c r="BB5" s="3"/>
      <c r="BC5" s="3"/>
      <c r="BD5" s="3"/>
    </row>
    <row r="6" spans="1:56" ht="15">
      <c r="A6" s="63" t="s">
        <v>945</v>
      </c>
      <c r="B6" s="64"/>
      <c r="C6" s="64"/>
      <c r="D6" s="65"/>
      <c r="E6" s="124"/>
      <c r="F6" s="99" t="s">
        <v>4962</v>
      </c>
      <c r="G6" s="125"/>
      <c r="H6" s="68"/>
      <c r="I6" s="69"/>
      <c r="J6" s="126"/>
      <c r="K6" s="68" t="s">
        <v>5665</v>
      </c>
      <c r="L6" s="127"/>
      <c r="M6" s="72">
        <v>7148.65625</v>
      </c>
      <c r="N6" s="72">
        <v>8916.025390625</v>
      </c>
      <c r="O6" s="73"/>
      <c r="P6" s="74"/>
      <c r="Q6" s="74"/>
      <c r="R6" s="128"/>
      <c r="S6" s="48">
        <v>6</v>
      </c>
      <c r="T6" s="48">
        <v>0</v>
      </c>
      <c r="U6" s="128"/>
      <c r="V6" s="50"/>
      <c r="W6" s="50"/>
      <c r="X6" s="50"/>
      <c r="Y6" s="50"/>
      <c r="Z6" s="49"/>
      <c r="AA6" s="70">
        <v>6</v>
      </c>
      <c r="AB6" s="70"/>
      <c r="AC6" s="71"/>
      <c r="AD6" s="77">
        <v>94</v>
      </c>
      <c r="AE6" s="77">
        <v>26623</v>
      </c>
      <c r="AF6" s="77">
        <v>831</v>
      </c>
      <c r="AG6" s="77">
        <v>665</v>
      </c>
      <c r="AH6" s="77"/>
      <c r="AI6" s="77" t="s">
        <v>4240</v>
      </c>
      <c r="AJ6" s="77" t="s">
        <v>4514</v>
      </c>
      <c r="AK6" s="80" t="s">
        <v>4719</v>
      </c>
      <c r="AL6" s="77"/>
      <c r="AM6" s="79">
        <v>40411.70579861111</v>
      </c>
      <c r="AN6" s="77" t="s">
        <v>416</v>
      </c>
      <c r="AO6" s="80" t="s">
        <v>5308</v>
      </c>
      <c r="AP6" s="122" t="s">
        <v>65</v>
      </c>
      <c r="AQ6" s="48"/>
      <c r="AR6" s="49"/>
      <c r="AS6" s="48"/>
      <c r="AT6" s="49"/>
      <c r="AU6" s="48"/>
      <c r="AV6" s="49"/>
      <c r="AW6" s="48"/>
      <c r="AX6" s="49"/>
      <c r="AY6" s="48"/>
      <c r="AZ6" s="2"/>
      <c r="BA6" s="3"/>
      <c r="BB6" s="3"/>
      <c r="BC6" s="3"/>
      <c r="BD6" s="3"/>
    </row>
    <row r="7" spans="1:56" ht="15">
      <c r="A7" s="63" t="s">
        <v>784</v>
      </c>
      <c r="B7" s="64"/>
      <c r="C7" s="64"/>
      <c r="D7" s="65"/>
      <c r="E7" s="124"/>
      <c r="F7" s="99" t="s">
        <v>4922</v>
      </c>
      <c r="G7" s="125"/>
      <c r="H7" s="68"/>
      <c r="I7" s="69"/>
      <c r="J7" s="126"/>
      <c r="K7" s="68" t="s">
        <v>5623</v>
      </c>
      <c r="L7" s="127"/>
      <c r="M7" s="72">
        <v>9333.6943359375</v>
      </c>
      <c r="N7" s="72">
        <v>9091.5791015625</v>
      </c>
      <c r="O7" s="73"/>
      <c r="P7" s="74"/>
      <c r="Q7" s="74"/>
      <c r="R7" s="128"/>
      <c r="S7" s="48">
        <v>5</v>
      </c>
      <c r="T7" s="48">
        <v>2</v>
      </c>
      <c r="U7" s="128"/>
      <c r="V7" s="50"/>
      <c r="W7" s="50"/>
      <c r="X7" s="50"/>
      <c r="Y7" s="50"/>
      <c r="Z7" s="49"/>
      <c r="AA7" s="70">
        <v>7</v>
      </c>
      <c r="AB7" s="70"/>
      <c r="AC7" s="71"/>
      <c r="AD7" s="77">
        <v>38</v>
      </c>
      <c r="AE7" s="77">
        <v>2591</v>
      </c>
      <c r="AF7" s="77">
        <v>4227</v>
      </c>
      <c r="AG7" s="77">
        <v>1441</v>
      </c>
      <c r="AH7" s="77"/>
      <c r="AI7" s="77" t="s">
        <v>4205</v>
      </c>
      <c r="AJ7" s="77" t="s">
        <v>4499</v>
      </c>
      <c r="AK7" s="80" t="s">
        <v>4697</v>
      </c>
      <c r="AL7" s="77"/>
      <c r="AM7" s="79">
        <v>40800.454560185186</v>
      </c>
      <c r="AN7" s="77" t="s">
        <v>416</v>
      </c>
      <c r="AO7" s="80" t="s">
        <v>5268</v>
      </c>
      <c r="AP7" s="122" t="s">
        <v>66</v>
      </c>
      <c r="AQ7" s="48"/>
      <c r="AR7" s="49"/>
      <c r="AS7" s="48"/>
      <c r="AT7" s="49"/>
      <c r="AU7" s="48"/>
      <c r="AV7" s="49"/>
      <c r="AW7" s="48"/>
      <c r="AX7" s="49"/>
      <c r="AY7" s="48"/>
      <c r="AZ7" s="2"/>
      <c r="BA7" s="3"/>
      <c r="BB7" s="3"/>
      <c r="BC7" s="3"/>
      <c r="BD7" s="3"/>
    </row>
    <row r="8" spans="1:56" ht="15">
      <c r="A8" s="63" t="s">
        <v>200</v>
      </c>
      <c r="B8" s="64"/>
      <c r="C8" s="64"/>
      <c r="D8" s="65"/>
      <c r="E8" s="124"/>
      <c r="F8" s="99" t="s">
        <v>393</v>
      </c>
      <c r="G8" s="125"/>
      <c r="H8" s="68"/>
      <c r="I8" s="69"/>
      <c r="J8" s="126"/>
      <c r="K8" s="68" t="s">
        <v>442</v>
      </c>
      <c r="L8" s="127"/>
      <c r="M8" s="72">
        <v>6693.34814453125</v>
      </c>
      <c r="N8" s="72">
        <v>8322.078125</v>
      </c>
      <c r="O8" s="73"/>
      <c r="P8" s="74"/>
      <c r="Q8" s="74"/>
      <c r="R8" s="128"/>
      <c r="S8" s="48">
        <v>4</v>
      </c>
      <c r="T8" s="48">
        <v>0</v>
      </c>
      <c r="U8" s="128"/>
      <c r="V8" s="50"/>
      <c r="W8" s="50"/>
      <c r="X8" s="50"/>
      <c r="Y8" s="50"/>
      <c r="Z8" s="49"/>
      <c r="AA8" s="70">
        <v>8</v>
      </c>
      <c r="AB8" s="70"/>
      <c r="AC8" s="71"/>
      <c r="AD8" s="77">
        <v>2494</v>
      </c>
      <c r="AE8" s="77">
        <v>175671</v>
      </c>
      <c r="AF8" s="77">
        <v>39852</v>
      </c>
      <c r="AG8" s="77">
        <v>13778</v>
      </c>
      <c r="AH8" s="77"/>
      <c r="AI8" s="77" t="s">
        <v>264</v>
      </c>
      <c r="AJ8" s="77" t="s">
        <v>310</v>
      </c>
      <c r="AK8" s="80" t="s">
        <v>374</v>
      </c>
      <c r="AL8" s="77"/>
      <c r="AM8" s="79">
        <v>40847.53638888889</v>
      </c>
      <c r="AN8" s="77" t="s">
        <v>416</v>
      </c>
      <c r="AO8" s="80" t="s">
        <v>420</v>
      </c>
      <c r="AP8" s="122" t="s">
        <v>65</v>
      </c>
      <c r="AQ8" s="48"/>
      <c r="AR8" s="49"/>
      <c r="AS8" s="48"/>
      <c r="AT8" s="49"/>
      <c r="AU8" s="48"/>
      <c r="AV8" s="49"/>
      <c r="AW8" s="48"/>
      <c r="AX8" s="49"/>
      <c r="AY8" s="48"/>
      <c r="AZ8" s="2"/>
      <c r="BA8" s="3"/>
      <c r="BB8" s="3"/>
      <c r="BC8" s="3"/>
      <c r="BD8" s="3"/>
    </row>
    <row r="9" spans="1:56" ht="15">
      <c r="A9" s="63" t="s">
        <v>199</v>
      </c>
      <c r="B9" s="64"/>
      <c r="C9" s="64"/>
      <c r="D9" s="65"/>
      <c r="E9" s="124"/>
      <c r="F9" s="99" t="s">
        <v>390</v>
      </c>
      <c r="G9" s="125"/>
      <c r="H9" s="68"/>
      <c r="I9" s="69"/>
      <c r="J9" s="126"/>
      <c r="K9" s="68" t="s">
        <v>605</v>
      </c>
      <c r="L9" s="127"/>
      <c r="M9" s="72">
        <v>8196.24609375</v>
      </c>
      <c r="N9" s="72">
        <v>7147.39111328125</v>
      </c>
      <c r="O9" s="73"/>
      <c r="P9" s="74"/>
      <c r="Q9" s="74"/>
      <c r="R9" s="128"/>
      <c r="S9" s="48">
        <v>4</v>
      </c>
      <c r="T9" s="48">
        <v>0</v>
      </c>
      <c r="U9" s="128"/>
      <c r="V9" s="50"/>
      <c r="W9" s="50"/>
      <c r="X9" s="50"/>
      <c r="Y9" s="50"/>
      <c r="Z9" s="49"/>
      <c r="AA9" s="70">
        <v>9</v>
      </c>
      <c r="AB9" s="70"/>
      <c r="AC9" s="71"/>
      <c r="AD9" s="77">
        <v>3177</v>
      </c>
      <c r="AE9" s="77">
        <v>79830</v>
      </c>
      <c r="AF9" s="77">
        <v>16941</v>
      </c>
      <c r="AG9" s="77">
        <v>168397</v>
      </c>
      <c r="AH9" s="77"/>
      <c r="AI9" s="77" t="s">
        <v>261</v>
      </c>
      <c r="AJ9" s="77" t="s">
        <v>286</v>
      </c>
      <c r="AK9" s="80" t="s">
        <v>371</v>
      </c>
      <c r="AL9" s="77"/>
      <c r="AM9" s="79">
        <v>40824.895</v>
      </c>
      <c r="AN9" s="77" t="s">
        <v>416</v>
      </c>
      <c r="AO9" s="80" t="s">
        <v>417</v>
      </c>
      <c r="AP9" s="122" t="s">
        <v>65</v>
      </c>
      <c r="AQ9" s="48"/>
      <c r="AR9" s="49"/>
      <c r="AS9" s="48"/>
      <c r="AT9" s="49"/>
      <c r="AU9" s="48"/>
      <c r="AV9" s="49"/>
      <c r="AW9" s="48"/>
      <c r="AX9" s="49"/>
      <c r="AY9" s="48"/>
      <c r="AZ9" s="2"/>
      <c r="BA9" s="3"/>
      <c r="BB9" s="3"/>
      <c r="BC9" s="3"/>
      <c r="BD9" s="3"/>
    </row>
    <row r="10" spans="1:56" ht="15">
      <c r="A10" s="63" t="s">
        <v>867</v>
      </c>
      <c r="B10" s="64"/>
      <c r="C10" s="64"/>
      <c r="D10" s="65"/>
      <c r="E10" s="124"/>
      <c r="F10" s="99" t="s">
        <v>5014</v>
      </c>
      <c r="G10" s="125"/>
      <c r="H10" s="68"/>
      <c r="I10" s="69"/>
      <c r="J10" s="126"/>
      <c r="K10" s="68" t="s">
        <v>5721</v>
      </c>
      <c r="L10" s="127"/>
      <c r="M10" s="72">
        <v>8355.3740234375</v>
      </c>
      <c r="N10" s="72">
        <v>6121.76611328125</v>
      </c>
      <c r="O10" s="73"/>
      <c r="P10" s="74"/>
      <c r="Q10" s="74"/>
      <c r="R10" s="128"/>
      <c r="S10" s="48">
        <v>4</v>
      </c>
      <c r="T10" s="48">
        <v>1</v>
      </c>
      <c r="U10" s="128"/>
      <c r="V10" s="50"/>
      <c r="W10" s="50"/>
      <c r="X10" s="50"/>
      <c r="Y10" s="50"/>
      <c r="Z10" s="49"/>
      <c r="AA10" s="70">
        <v>10</v>
      </c>
      <c r="AB10" s="70"/>
      <c r="AC10" s="71"/>
      <c r="AD10" s="77">
        <v>2095</v>
      </c>
      <c r="AE10" s="77">
        <v>384</v>
      </c>
      <c r="AF10" s="77">
        <v>4590</v>
      </c>
      <c r="AG10" s="77">
        <v>13685</v>
      </c>
      <c r="AH10" s="77"/>
      <c r="AI10" s="77" t="s">
        <v>4287</v>
      </c>
      <c r="AJ10" s="77" t="s">
        <v>4546</v>
      </c>
      <c r="AK10" s="80" t="s">
        <v>4755</v>
      </c>
      <c r="AL10" s="77"/>
      <c r="AM10" s="79">
        <v>39920.856516203705</v>
      </c>
      <c r="AN10" s="77" t="s">
        <v>416</v>
      </c>
      <c r="AO10" s="80" t="s">
        <v>5361</v>
      </c>
      <c r="AP10" s="122" t="s">
        <v>66</v>
      </c>
      <c r="AQ10" s="48"/>
      <c r="AR10" s="49"/>
      <c r="AS10" s="48"/>
      <c r="AT10" s="49"/>
      <c r="AU10" s="48"/>
      <c r="AV10" s="49"/>
      <c r="AW10" s="48"/>
      <c r="AX10" s="49"/>
      <c r="AY10" s="48"/>
      <c r="AZ10" s="2"/>
      <c r="BA10" s="3"/>
      <c r="BB10" s="3"/>
      <c r="BC10" s="3"/>
      <c r="BD10" s="3"/>
    </row>
    <row r="11" spans="1:56" ht="15">
      <c r="A11" s="63" t="s">
        <v>687</v>
      </c>
      <c r="B11" s="64"/>
      <c r="C11" s="64"/>
      <c r="D11" s="65"/>
      <c r="E11" s="124"/>
      <c r="F11" s="99" t="s">
        <v>4953</v>
      </c>
      <c r="G11" s="125"/>
      <c r="H11" s="68"/>
      <c r="I11" s="69"/>
      <c r="J11" s="126"/>
      <c r="K11" s="68" t="s">
        <v>5655</v>
      </c>
      <c r="L11" s="127"/>
      <c r="M11" s="72">
        <v>9496.26953125</v>
      </c>
      <c r="N11" s="72">
        <v>5902.17822265625</v>
      </c>
      <c r="O11" s="73"/>
      <c r="P11" s="74"/>
      <c r="Q11" s="74"/>
      <c r="R11" s="128"/>
      <c r="S11" s="48">
        <v>3</v>
      </c>
      <c r="T11" s="48">
        <v>2</v>
      </c>
      <c r="U11" s="128"/>
      <c r="V11" s="50"/>
      <c r="W11" s="50"/>
      <c r="X11" s="50"/>
      <c r="Y11" s="50"/>
      <c r="Z11" s="49"/>
      <c r="AA11" s="70">
        <v>11</v>
      </c>
      <c r="AB11" s="70"/>
      <c r="AC11" s="71"/>
      <c r="AD11" s="77">
        <v>18863</v>
      </c>
      <c r="AE11" s="77">
        <v>24863</v>
      </c>
      <c r="AF11" s="77">
        <v>57925</v>
      </c>
      <c r="AG11" s="77">
        <v>136302</v>
      </c>
      <c r="AH11" s="77"/>
      <c r="AI11" s="77" t="s">
        <v>4232</v>
      </c>
      <c r="AJ11" s="77" t="s">
        <v>304</v>
      </c>
      <c r="AK11" s="80" t="s">
        <v>4713</v>
      </c>
      <c r="AL11" s="77"/>
      <c r="AM11" s="79">
        <v>39896.82202546296</v>
      </c>
      <c r="AN11" s="77" t="s">
        <v>416</v>
      </c>
      <c r="AO11" s="80" t="s">
        <v>5299</v>
      </c>
      <c r="AP11" s="122" t="s">
        <v>66</v>
      </c>
      <c r="AQ11" s="48"/>
      <c r="AR11" s="49"/>
      <c r="AS11" s="48"/>
      <c r="AT11" s="49"/>
      <c r="AU11" s="48"/>
      <c r="AV11" s="49"/>
      <c r="AW11" s="48"/>
      <c r="AX11" s="49"/>
      <c r="AY11" s="48"/>
      <c r="AZ11" s="2"/>
      <c r="BA11" s="3"/>
      <c r="BB11" s="3"/>
      <c r="BC11" s="3"/>
      <c r="BD11" s="3"/>
    </row>
    <row r="12" spans="1:56" ht="15">
      <c r="A12" s="63" t="s">
        <v>198</v>
      </c>
      <c r="B12" s="64"/>
      <c r="C12" s="64"/>
      <c r="D12" s="65"/>
      <c r="E12" s="124"/>
      <c r="F12" s="99" t="s">
        <v>413</v>
      </c>
      <c r="G12" s="125"/>
      <c r="H12" s="68"/>
      <c r="I12" s="69"/>
      <c r="J12" s="126"/>
      <c r="K12" s="68" t="s">
        <v>5730</v>
      </c>
      <c r="L12" s="127"/>
      <c r="M12" s="72">
        <v>7057.0224609375</v>
      </c>
      <c r="N12" s="72">
        <v>4140.20751953125</v>
      </c>
      <c r="O12" s="73"/>
      <c r="P12" s="74"/>
      <c r="Q12" s="74"/>
      <c r="R12" s="128"/>
      <c r="S12" s="48">
        <v>3</v>
      </c>
      <c r="T12" s="48">
        <v>2</v>
      </c>
      <c r="U12" s="128"/>
      <c r="V12" s="50"/>
      <c r="W12" s="50"/>
      <c r="X12" s="50"/>
      <c r="Y12" s="50"/>
      <c r="Z12" s="49"/>
      <c r="AA12" s="70">
        <v>12</v>
      </c>
      <c r="AB12" s="70"/>
      <c r="AC12" s="71"/>
      <c r="AD12" s="77">
        <v>583</v>
      </c>
      <c r="AE12" s="77">
        <v>156</v>
      </c>
      <c r="AF12" s="77">
        <v>174</v>
      </c>
      <c r="AG12" s="77">
        <v>122</v>
      </c>
      <c r="AH12" s="77"/>
      <c r="AI12" s="77" t="s">
        <v>282</v>
      </c>
      <c r="AJ12" s="77"/>
      <c r="AK12" s="80" t="s">
        <v>388</v>
      </c>
      <c r="AL12" s="77"/>
      <c r="AM12" s="79">
        <v>43593.77142361111</v>
      </c>
      <c r="AN12" s="77" t="s">
        <v>416</v>
      </c>
      <c r="AO12" s="80" t="s">
        <v>439</v>
      </c>
      <c r="AP12" s="122" t="s">
        <v>66</v>
      </c>
      <c r="AQ12" s="48"/>
      <c r="AR12" s="49"/>
      <c r="AS12" s="48"/>
      <c r="AT12" s="49"/>
      <c r="AU12" s="48"/>
      <c r="AV12" s="49"/>
      <c r="AW12" s="48"/>
      <c r="AX12" s="49"/>
      <c r="AY12" s="48"/>
      <c r="AZ12" s="2"/>
      <c r="BA12" s="3"/>
      <c r="BB12" s="3"/>
      <c r="BC12" s="3"/>
      <c r="BD12" s="3"/>
    </row>
    <row r="13" spans="1:56" ht="15">
      <c r="A13" s="63" t="s">
        <v>912</v>
      </c>
      <c r="B13" s="64"/>
      <c r="C13" s="64"/>
      <c r="D13" s="65"/>
      <c r="E13" s="124"/>
      <c r="F13" s="99" t="s">
        <v>5042</v>
      </c>
      <c r="G13" s="125"/>
      <c r="H13" s="68"/>
      <c r="I13" s="69"/>
      <c r="J13" s="126"/>
      <c r="K13" s="68" t="s">
        <v>5751</v>
      </c>
      <c r="L13" s="127"/>
      <c r="M13" s="72">
        <v>8011.3037109375</v>
      </c>
      <c r="N13" s="72">
        <v>4315.974609375</v>
      </c>
      <c r="O13" s="73"/>
      <c r="P13" s="74"/>
      <c r="Q13" s="74"/>
      <c r="R13" s="128"/>
      <c r="S13" s="48">
        <v>3</v>
      </c>
      <c r="T13" s="48">
        <v>1</v>
      </c>
      <c r="U13" s="128"/>
      <c r="V13" s="50"/>
      <c r="W13" s="50"/>
      <c r="X13" s="50"/>
      <c r="Y13" s="50"/>
      <c r="Z13" s="49"/>
      <c r="AA13" s="70">
        <v>13</v>
      </c>
      <c r="AB13" s="70"/>
      <c r="AC13" s="71"/>
      <c r="AD13" s="77">
        <v>839</v>
      </c>
      <c r="AE13" s="77">
        <v>1489</v>
      </c>
      <c r="AF13" s="77">
        <v>5026</v>
      </c>
      <c r="AG13" s="77">
        <v>839</v>
      </c>
      <c r="AH13" s="77"/>
      <c r="AI13" s="77" t="s">
        <v>4312</v>
      </c>
      <c r="AJ13" s="77" t="s">
        <v>4563</v>
      </c>
      <c r="AK13" s="80" t="s">
        <v>4772</v>
      </c>
      <c r="AL13" s="77"/>
      <c r="AM13" s="79">
        <v>41186.60710648148</v>
      </c>
      <c r="AN13" s="77" t="s">
        <v>416</v>
      </c>
      <c r="AO13" s="80" t="s">
        <v>5389</v>
      </c>
      <c r="AP13" s="122" t="s">
        <v>66</v>
      </c>
      <c r="AQ13" s="48"/>
      <c r="AR13" s="49"/>
      <c r="AS13" s="48"/>
      <c r="AT13" s="49"/>
      <c r="AU13" s="48"/>
      <c r="AV13" s="49"/>
      <c r="AW13" s="48"/>
      <c r="AX13" s="49"/>
      <c r="AY13" s="48"/>
      <c r="AZ13" s="2"/>
      <c r="BA13" s="3"/>
      <c r="BB13" s="3"/>
      <c r="BC13" s="3"/>
      <c r="BD13" s="3"/>
    </row>
    <row r="14" spans="1:56" ht="15">
      <c r="A14" s="63" t="s">
        <v>745</v>
      </c>
      <c r="B14" s="64"/>
      <c r="C14" s="64"/>
      <c r="D14" s="65"/>
      <c r="E14" s="124"/>
      <c r="F14" s="99" t="s">
        <v>5047</v>
      </c>
      <c r="G14" s="125"/>
      <c r="H14" s="68"/>
      <c r="I14" s="69"/>
      <c r="J14" s="126"/>
      <c r="K14" s="68" t="s">
        <v>5756</v>
      </c>
      <c r="L14" s="127"/>
      <c r="M14" s="72">
        <v>8667.662109375</v>
      </c>
      <c r="N14" s="72">
        <v>5136.205078125</v>
      </c>
      <c r="O14" s="73"/>
      <c r="P14" s="74"/>
      <c r="Q14" s="74"/>
      <c r="R14" s="128"/>
      <c r="S14" s="48">
        <v>3</v>
      </c>
      <c r="T14" s="48">
        <v>1</v>
      </c>
      <c r="U14" s="128"/>
      <c r="V14" s="50"/>
      <c r="W14" s="50"/>
      <c r="X14" s="50"/>
      <c r="Y14" s="50"/>
      <c r="Z14" s="49"/>
      <c r="AA14" s="70">
        <v>14</v>
      </c>
      <c r="AB14" s="70"/>
      <c r="AC14" s="71"/>
      <c r="AD14" s="77">
        <v>6365</v>
      </c>
      <c r="AE14" s="77">
        <v>6519</v>
      </c>
      <c r="AF14" s="77">
        <v>5681</v>
      </c>
      <c r="AG14" s="77">
        <v>8534</v>
      </c>
      <c r="AH14" s="77"/>
      <c r="AI14" s="77" t="s">
        <v>4317</v>
      </c>
      <c r="AJ14" s="77" t="s">
        <v>340</v>
      </c>
      <c r="AK14" s="80" t="s">
        <v>4776</v>
      </c>
      <c r="AL14" s="77"/>
      <c r="AM14" s="79">
        <v>42175.834340277775</v>
      </c>
      <c r="AN14" s="77" t="s">
        <v>416</v>
      </c>
      <c r="AO14" s="80" t="s">
        <v>5394</v>
      </c>
      <c r="AP14" s="122" t="s">
        <v>66</v>
      </c>
      <c r="AQ14" s="48"/>
      <c r="AR14" s="49"/>
      <c r="AS14" s="48"/>
      <c r="AT14" s="49"/>
      <c r="AU14" s="48"/>
      <c r="AV14" s="49"/>
      <c r="AW14" s="48"/>
      <c r="AX14" s="49"/>
      <c r="AY14" s="48"/>
      <c r="AZ14" s="2"/>
      <c r="BA14" s="3"/>
      <c r="BB14" s="3"/>
      <c r="BC14" s="3"/>
      <c r="BD14" s="3"/>
    </row>
    <row r="15" spans="1:56" ht="15">
      <c r="A15" s="63" t="s">
        <v>966</v>
      </c>
      <c r="B15" s="64"/>
      <c r="C15" s="64"/>
      <c r="D15" s="65"/>
      <c r="E15" s="124"/>
      <c r="F15" s="99" t="s">
        <v>5175</v>
      </c>
      <c r="G15" s="125"/>
      <c r="H15" s="68"/>
      <c r="I15" s="69"/>
      <c r="J15" s="126"/>
      <c r="K15" s="68" t="s">
        <v>5887</v>
      </c>
      <c r="L15" s="127"/>
      <c r="M15" s="72">
        <v>7466.6650390625</v>
      </c>
      <c r="N15" s="72">
        <v>5835.33349609375</v>
      </c>
      <c r="O15" s="73"/>
      <c r="P15" s="74"/>
      <c r="Q15" s="74"/>
      <c r="R15" s="128"/>
      <c r="S15" s="48">
        <v>3</v>
      </c>
      <c r="T15" s="48">
        <v>0</v>
      </c>
      <c r="U15" s="128"/>
      <c r="V15" s="50"/>
      <c r="W15" s="50"/>
      <c r="X15" s="50"/>
      <c r="Y15" s="50"/>
      <c r="Z15" s="49"/>
      <c r="AA15" s="70">
        <v>15</v>
      </c>
      <c r="AB15" s="70"/>
      <c r="AC15" s="71"/>
      <c r="AD15" s="77">
        <v>1978</v>
      </c>
      <c r="AE15" s="77">
        <v>4121</v>
      </c>
      <c r="AF15" s="77">
        <v>3834</v>
      </c>
      <c r="AG15" s="77">
        <v>193</v>
      </c>
      <c r="AH15" s="77"/>
      <c r="AI15" s="77" t="s">
        <v>4433</v>
      </c>
      <c r="AJ15" s="77" t="s">
        <v>324</v>
      </c>
      <c r="AK15" s="80" t="s">
        <v>4855</v>
      </c>
      <c r="AL15" s="77"/>
      <c r="AM15" s="79">
        <v>40184.753333333334</v>
      </c>
      <c r="AN15" s="77" t="s">
        <v>416</v>
      </c>
      <c r="AO15" s="80" t="s">
        <v>5524</v>
      </c>
      <c r="AP15" s="122" t="s">
        <v>65</v>
      </c>
      <c r="AQ15" s="48"/>
      <c r="AR15" s="49"/>
      <c r="AS15" s="48"/>
      <c r="AT15" s="49"/>
      <c r="AU15" s="48"/>
      <c r="AV15" s="49"/>
      <c r="AW15" s="48"/>
      <c r="AX15" s="49"/>
      <c r="AY15" s="48"/>
      <c r="AZ15" s="2"/>
      <c r="BA15" s="3"/>
      <c r="BB15" s="3"/>
      <c r="BC15" s="3"/>
      <c r="BD15" s="3"/>
    </row>
    <row r="16" spans="1:56" ht="15">
      <c r="A16" s="63" t="s">
        <v>944</v>
      </c>
      <c r="B16" s="64"/>
      <c r="C16" s="64"/>
      <c r="D16" s="65"/>
      <c r="E16" s="124"/>
      <c r="F16" s="99" t="s">
        <v>4924</v>
      </c>
      <c r="G16" s="125"/>
      <c r="H16" s="68"/>
      <c r="I16" s="69"/>
      <c r="J16" s="126"/>
      <c r="K16" s="68" t="s">
        <v>5625</v>
      </c>
      <c r="L16" s="127"/>
      <c r="M16" s="72">
        <v>9067.994140625</v>
      </c>
      <c r="N16" s="72">
        <v>5272.91015625</v>
      </c>
      <c r="O16" s="73"/>
      <c r="P16" s="74"/>
      <c r="Q16" s="74"/>
      <c r="R16" s="128"/>
      <c r="S16" s="48">
        <v>2</v>
      </c>
      <c r="T16" s="48">
        <v>0</v>
      </c>
      <c r="U16" s="128"/>
      <c r="V16" s="50"/>
      <c r="W16" s="50"/>
      <c r="X16" s="50"/>
      <c r="Y16" s="50"/>
      <c r="Z16" s="49"/>
      <c r="AA16" s="70">
        <v>16</v>
      </c>
      <c r="AB16" s="70"/>
      <c r="AC16" s="71"/>
      <c r="AD16" s="77">
        <v>2466</v>
      </c>
      <c r="AE16" s="77">
        <v>2146</v>
      </c>
      <c r="AF16" s="77">
        <v>4931</v>
      </c>
      <c r="AG16" s="77">
        <v>9201</v>
      </c>
      <c r="AH16" s="77"/>
      <c r="AI16" s="77" t="s">
        <v>4207</v>
      </c>
      <c r="AJ16" s="77" t="s">
        <v>348</v>
      </c>
      <c r="AK16" s="80" t="s">
        <v>4698</v>
      </c>
      <c r="AL16" s="77"/>
      <c r="AM16" s="79">
        <v>41651.6931712963</v>
      </c>
      <c r="AN16" s="77" t="s">
        <v>416</v>
      </c>
      <c r="AO16" s="80" t="s">
        <v>5270</v>
      </c>
      <c r="AP16" s="122" t="s">
        <v>65</v>
      </c>
      <c r="AQ16" s="48"/>
      <c r="AR16" s="49"/>
      <c r="AS16" s="48"/>
      <c r="AT16" s="49"/>
      <c r="AU16" s="48"/>
      <c r="AV16" s="49"/>
      <c r="AW16" s="48"/>
      <c r="AX16" s="49"/>
      <c r="AY16" s="48"/>
      <c r="AZ16" s="2"/>
      <c r="BA16" s="3"/>
      <c r="BB16" s="3"/>
      <c r="BC16" s="3"/>
      <c r="BD16" s="3"/>
    </row>
    <row r="17" spans="1:56" ht="15">
      <c r="A17" s="63" t="s">
        <v>783</v>
      </c>
      <c r="B17" s="64"/>
      <c r="C17" s="64"/>
      <c r="D17" s="65"/>
      <c r="E17" s="124"/>
      <c r="F17" s="99" t="s">
        <v>4968</v>
      </c>
      <c r="G17" s="125"/>
      <c r="H17" s="68"/>
      <c r="I17" s="69"/>
      <c r="J17" s="126"/>
      <c r="K17" s="68" t="s">
        <v>5671</v>
      </c>
      <c r="L17" s="127"/>
      <c r="M17" s="72">
        <v>9556.46484375</v>
      </c>
      <c r="N17" s="72">
        <v>9442.7490234375</v>
      </c>
      <c r="O17" s="73"/>
      <c r="P17" s="74"/>
      <c r="Q17" s="74"/>
      <c r="R17" s="128"/>
      <c r="S17" s="48">
        <v>2</v>
      </c>
      <c r="T17" s="48">
        <v>2</v>
      </c>
      <c r="U17" s="128"/>
      <c r="V17" s="50"/>
      <c r="W17" s="50"/>
      <c r="X17" s="50"/>
      <c r="Y17" s="50"/>
      <c r="Z17" s="49"/>
      <c r="AA17" s="70">
        <v>17</v>
      </c>
      <c r="AB17" s="70"/>
      <c r="AC17" s="71"/>
      <c r="AD17" s="77">
        <v>984</v>
      </c>
      <c r="AE17" s="77">
        <v>494</v>
      </c>
      <c r="AF17" s="77">
        <v>785</v>
      </c>
      <c r="AG17" s="77">
        <v>485</v>
      </c>
      <c r="AH17" s="77"/>
      <c r="AI17" s="77" t="s">
        <v>4246</v>
      </c>
      <c r="AJ17" s="77" t="s">
        <v>4517</v>
      </c>
      <c r="AK17" s="80" t="s">
        <v>4723</v>
      </c>
      <c r="AL17" s="77"/>
      <c r="AM17" s="79">
        <v>41809.289039351854</v>
      </c>
      <c r="AN17" s="77" t="s">
        <v>416</v>
      </c>
      <c r="AO17" s="80" t="s">
        <v>5314</v>
      </c>
      <c r="AP17" s="122" t="s">
        <v>66</v>
      </c>
      <c r="AQ17" s="48"/>
      <c r="AR17" s="49"/>
      <c r="AS17" s="48"/>
      <c r="AT17" s="49"/>
      <c r="AU17" s="48"/>
      <c r="AV17" s="49"/>
      <c r="AW17" s="48"/>
      <c r="AX17" s="49"/>
      <c r="AY17" s="48"/>
      <c r="AZ17" s="2"/>
      <c r="BA17" s="3"/>
      <c r="BB17" s="3"/>
      <c r="BC17" s="3"/>
      <c r="BD17" s="3"/>
    </row>
    <row r="18" spans="1:56" ht="15">
      <c r="A18" s="63" t="s">
        <v>847</v>
      </c>
      <c r="B18" s="64"/>
      <c r="C18" s="64"/>
      <c r="D18" s="65"/>
      <c r="E18" s="124"/>
      <c r="F18" s="99" t="s">
        <v>4978</v>
      </c>
      <c r="G18" s="125"/>
      <c r="H18" s="68"/>
      <c r="I18" s="69"/>
      <c r="J18" s="126"/>
      <c r="K18" s="68" t="s">
        <v>5681</v>
      </c>
      <c r="L18" s="127"/>
      <c r="M18" s="72">
        <v>6391.353515625</v>
      </c>
      <c r="N18" s="72">
        <v>4315.974609375</v>
      </c>
      <c r="O18" s="73"/>
      <c r="P18" s="74"/>
      <c r="Q18" s="74"/>
      <c r="R18" s="128"/>
      <c r="S18" s="48">
        <v>2</v>
      </c>
      <c r="T18" s="48">
        <v>1</v>
      </c>
      <c r="U18" s="128"/>
      <c r="V18" s="50"/>
      <c r="W18" s="50"/>
      <c r="X18" s="50"/>
      <c r="Y18" s="50"/>
      <c r="Z18" s="49"/>
      <c r="AA18" s="70">
        <v>18</v>
      </c>
      <c r="AB18" s="70"/>
      <c r="AC18" s="71"/>
      <c r="AD18" s="77">
        <v>6663</v>
      </c>
      <c r="AE18" s="77">
        <v>34637</v>
      </c>
      <c r="AF18" s="77">
        <v>90441</v>
      </c>
      <c r="AG18" s="77">
        <v>6758</v>
      </c>
      <c r="AH18" s="77"/>
      <c r="AI18" s="77" t="s">
        <v>4256</v>
      </c>
      <c r="AJ18" s="77" t="s">
        <v>4526</v>
      </c>
      <c r="AK18" s="80" t="s">
        <v>4733</v>
      </c>
      <c r="AL18" s="77"/>
      <c r="AM18" s="79">
        <v>39427.89832175926</v>
      </c>
      <c r="AN18" s="77" t="s">
        <v>416</v>
      </c>
      <c r="AO18" s="80" t="s">
        <v>5324</v>
      </c>
      <c r="AP18" s="122" t="s">
        <v>66</v>
      </c>
      <c r="AQ18" s="48"/>
      <c r="AR18" s="49"/>
      <c r="AS18" s="48"/>
      <c r="AT18" s="49"/>
      <c r="AU18" s="48"/>
      <c r="AV18" s="49"/>
      <c r="AW18" s="48"/>
      <c r="AX18" s="49"/>
      <c r="AY18" s="48"/>
      <c r="AZ18" s="2"/>
      <c r="BA18" s="3"/>
      <c r="BB18" s="3"/>
      <c r="BC18" s="3"/>
      <c r="BD18" s="3"/>
    </row>
    <row r="19" spans="1:56" ht="15">
      <c r="A19" s="63" t="s">
        <v>956</v>
      </c>
      <c r="B19" s="64"/>
      <c r="C19" s="64"/>
      <c r="D19" s="65"/>
      <c r="E19" s="124"/>
      <c r="F19" s="99" t="s">
        <v>5054</v>
      </c>
      <c r="G19" s="125"/>
      <c r="H19" s="68"/>
      <c r="I19" s="69"/>
      <c r="J19" s="126"/>
      <c r="K19" s="68" t="s">
        <v>5764</v>
      </c>
      <c r="L19" s="127"/>
      <c r="M19" s="72">
        <v>8528.0107421875</v>
      </c>
      <c r="N19" s="72">
        <v>3964.447265625</v>
      </c>
      <c r="O19" s="73"/>
      <c r="P19" s="74"/>
      <c r="Q19" s="74"/>
      <c r="R19" s="128"/>
      <c r="S19" s="48">
        <v>2</v>
      </c>
      <c r="T19" s="48">
        <v>0</v>
      </c>
      <c r="U19" s="128"/>
      <c r="V19" s="50"/>
      <c r="W19" s="50"/>
      <c r="X19" s="50"/>
      <c r="Y19" s="50"/>
      <c r="Z19" s="49"/>
      <c r="AA19" s="70">
        <v>19</v>
      </c>
      <c r="AB19" s="70"/>
      <c r="AC19" s="71"/>
      <c r="AD19" s="77">
        <v>189</v>
      </c>
      <c r="AE19" s="77">
        <v>211</v>
      </c>
      <c r="AF19" s="77">
        <v>339</v>
      </c>
      <c r="AG19" s="77">
        <v>382</v>
      </c>
      <c r="AH19" s="77"/>
      <c r="AI19" s="77" t="s">
        <v>4323</v>
      </c>
      <c r="AJ19" s="77" t="s">
        <v>4574</v>
      </c>
      <c r="AK19" s="77"/>
      <c r="AL19" s="77"/>
      <c r="AM19" s="79">
        <v>42648.79864583333</v>
      </c>
      <c r="AN19" s="77" t="s">
        <v>416</v>
      </c>
      <c r="AO19" s="80" t="s">
        <v>5401</v>
      </c>
      <c r="AP19" s="122" t="s">
        <v>65</v>
      </c>
      <c r="AQ19" s="48"/>
      <c r="AR19" s="49"/>
      <c r="AS19" s="48"/>
      <c r="AT19" s="49"/>
      <c r="AU19" s="48"/>
      <c r="AV19" s="49"/>
      <c r="AW19" s="48"/>
      <c r="AX19" s="49"/>
      <c r="AY19" s="48"/>
      <c r="AZ19" s="2"/>
      <c r="BA19" s="3"/>
      <c r="BB19" s="3"/>
      <c r="BC19" s="3"/>
      <c r="BD19" s="3"/>
    </row>
    <row r="20" spans="1:56" ht="15">
      <c r="A20" s="63" t="s">
        <v>211</v>
      </c>
      <c r="B20" s="64"/>
      <c r="C20" s="64"/>
      <c r="D20" s="65"/>
      <c r="E20" s="124"/>
      <c r="F20" s="99" t="s">
        <v>412</v>
      </c>
      <c r="G20" s="125"/>
      <c r="H20" s="68"/>
      <c r="I20" s="69"/>
      <c r="J20" s="126"/>
      <c r="K20" s="68" t="s">
        <v>455</v>
      </c>
      <c r="L20" s="127"/>
      <c r="M20" s="72">
        <v>8676.9716796875</v>
      </c>
      <c r="N20" s="72">
        <v>7616.42578125</v>
      </c>
      <c r="O20" s="73"/>
      <c r="P20" s="74"/>
      <c r="Q20" s="74"/>
      <c r="R20" s="128"/>
      <c r="S20" s="48">
        <v>2</v>
      </c>
      <c r="T20" s="48">
        <v>0</v>
      </c>
      <c r="U20" s="128"/>
      <c r="V20" s="50"/>
      <c r="W20" s="50"/>
      <c r="X20" s="50"/>
      <c r="Y20" s="50"/>
      <c r="Z20" s="49"/>
      <c r="AA20" s="70">
        <v>20</v>
      </c>
      <c r="AB20" s="70"/>
      <c r="AC20" s="71"/>
      <c r="AD20" s="77">
        <v>3734</v>
      </c>
      <c r="AE20" s="77">
        <v>2522</v>
      </c>
      <c r="AF20" s="77">
        <v>9578</v>
      </c>
      <c r="AG20" s="77">
        <v>11378</v>
      </c>
      <c r="AH20" s="77"/>
      <c r="AI20" s="77" t="s">
        <v>281</v>
      </c>
      <c r="AJ20" s="77" t="s">
        <v>362</v>
      </c>
      <c r="AK20" s="77"/>
      <c r="AL20" s="77"/>
      <c r="AM20" s="79">
        <v>43076.846342592595</v>
      </c>
      <c r="AN20" s="77" t="s">
        <v>416</v>
      </c>
      <c r="AO20" s="80" t="s">
        <v>438</v>
      </c>
      <c r="AP20" s="122" t="s">
        <v>65</v>
      </c>
      <c r="AQ20" s="48"/>
      <c r="AR20" s="49"/>
      <c r="AS20" s="48"/>
      <c r="AT20" s="49"/>
      <c r="AU20" s="48"/>
      <c r="AV20" s="49"/>
      <c r="AW20" s="48"/>
      <c r="AX20" s="49"/>
      <c r="AY20" s="48"/>
      <c r="AZ20" s="2"/>
      <c r="BA20" s="3"/>
      <c r="BB20" s="3"/>
      <c r="BC20" s="3"/>
      <c r="BD20" s="3"/>
    </row>
    <row r="21" spans="1:56" ht="15">
      <c r="A21" s="63" t="s">
        <v>861</v>
      </c>
      <c r="B21" s="64"/>
      <c r="C21" s="64"/>
      <c r="D21" s="65"/>
      <c r="E21" s="124"/>
      <c r="F21" s="99" t="s">
        <v>5168</v>
      </c>
      <c r="G21" s="125"/>
      <c r="H21" s="68"/>
      <c r="I21" s="69"/>
      <c r="J21" s="126"/>
      <c r="K21" s="68" t="s">
        <v>5880</v>
      </c>
      <c r="L21" s="127"/>
      <c r="M21" s="72">
        <v>7606.3154296875</v>
      </c>
      <c r="N21" s="72">
        <v>1733.22509765625</v>
      </c>
      <c r="O21" s="73"/>
      <c r="P21" s="74"/>
      <c r="Q21" s="74"/>
      <c r="R21" s="128"/>
      <c r="S21" s="48">
        <v>2</v>
      </c>
      <c r="T21" s="48">
        <v>1</v>
      </c>
      <c r="U21" s="128"/>
      <c r="V21" s="50"/>
      <c r="W21" s="50"/>
      <c r="X21" s="50"/>
      <c r="Y21" s="50"/>
      <c r="Z21" s="49"/>
      <c r="AA21" s="70">
        <v>21</v>
      </c>
      <c r="AB21" s="70"/>
      <c r="AC21" s="71"/>
      <c r="AD21" s="77">
        <v>1257</v>
      </c>
      <c r="AE21" s="77">
        <v>1208</v>
      </c>
      <c r="AF21" s="77">
        <v>10162</v>
      </c>
      <c r="AG21" s="77">
        <v>24236</v>
      </c>
      <c r="AH21" s="77"/>
      <c r="AI21" s="77" t="s">
        <v>4428</v>
      </c>
      <c r="AJ21" s="77" t="s">
        <v>4638</v>
      </c>
      <c r="AK21" s="80" t="s">
        <v>4851</v>
      </c>
      <c r="AL21" s="77"/>
      <c r="AM21" s="79">
        <v>39168.92493055556</v>
      </c>
      <c r="AN21" s="77" t="s">
        <v>416</v>
      </c>
      <c r="AO21" s="80" t="s">
        <v>5517</v>
      </c>
      <c r="AP21" s="122" t="s">
        <v>66</v>
      </c>
      <c r="AQ21" s="48"/>
      <c r="AR21" s="49"/>
      <c r="AS21" s="48"/>
      <c r="AT21" s="49"/>
      <c r="AU21" s="48"/>
      <c r="AV21" s="49"/>
      <c r="AW21" s="48"/>
      <c r="AX21" s="49"/>
      <c r="AY21" s="48"/>
      <c r="AZ21" s="2"/>
      <c r="BA21" s="3"/>
      <c r="BB21" s="3"/>
      <c r="BC21" s="3"/>
      <c r="BD21" s="3"/>
    </row>
    <row r="22" spans="1:56" ht="15">
      <c r="A22" s="63" t="s">
        <v>898</v>
      </c>
      <c r="B22" s="64"/>
      <c r="C22" s="64"/>
      <c r="D22" s="65"/>
      <c r="E22" s="124"/>
      <c r="F22" s="99" t="s">
        <v>5176</v>
      </c>
      <c r="G22" s="125"/>
      <c r="H22" s="68"/>
      <c r="I22" s="69"/>
      <c r="J22" s="126"/>
      <c r="K22" s="68" t="s">
        <v>5888</v>
      </c>
      <c r="L22" s="127"/>
      <c r="M22" s="72">
        <v>7687.576171875</v>
      </c>
      <c r="N22" s="72">
        <v>5507.26171875</v>
      </c>
      <c r="O22" s="73"/>
      <c r="P22" s="74"/>
      <c r="Q22" s="74"/>
      <c r="R22" s="128"/>
      <c r="S22" s="48">
        <v>2</v>
      </c>
      <c r="T22" s="48">
        <v>3</v>
      </c>
      <c r="U22" s="128"/>
      <c r="V22" s="50"/>
      <c r="W22" s="50"/>
      <c r="X22" s="50"/>
      <c r="Y22" s="50"/>
      <c r="Z22" s="49"/>
      <c r="AA22" s="70">
        <v>22</v>
      </c>
      <c r="AB22" s="70"/>
      <c r="AC22" s="71"/>
      <c r="AD22" s="77">
        <v>157</v>
      </c>
      <c r="AE22" s="77">
        <v>269</v>
      </c>
      <c r="AF22" s="77">
        <v>2660</v>
      </c>
      <c r="AG22" s="77">
        <v>1437</v>
      </c>
      <c r="AH22" s="77"/>
      <c r="AI22" s="77" t="s">
        <v>4434</v>
      </c>
      <c r="AJ22" s="77" t="s">
        <v>588</v>
      </c>
      <c r="AK22" s="80" t="s">
        <v>4856</v>
      </c>
      <c r="AL22" s="77"/>
      <c r="AM22" s="79">
        <v>43007.426724537036</v>
      </c>
      <c r="AN22" s="77" t="s">
        <v>416</v>
      </c>
      <c r="AO22" s="80" t="s">
        <v>5525</v>
      </c>
      <c r="AP22" s="122" t="s">
        <v>66</v>
      </c>
      <c r="AQ22" s="48"/>
      <c r="AR22" s="49"/>
      <c r="AS22" s="48"/>
      <c r="AT22" s="49"/>
      <c r="AU22" s="48"/>
      <c r="AV22" s="49"/>
      <c r="AW22" s="48"/>
      <c r="AX22" s="49"/>
      <c r="AY22" s="48"/>
      <c r="AZ22" s="2"/>
      <c r="BA22" s="3"/>
      <c r="BB22" s="3"/>
      <c r="BC22" s="3"/>
      <c r="BD22" s="3"/>
    </row>
    <row r="23" spans="1:56" ht="15">
      <c r="A23" s="63" t="s">
        <v>897</v>
      </c>
      <c r="B23" s="64"/>
      <c r="C23" s="64"/>
      <c r="D23" s="65"/>
      <c r="E23" s="124"/>
      <c r="F23" s="99" t="s">
        <v>5177</v>
      </c>
      <c r="G23" s="125"/>
      <c r="H23" s="68"/>
      <c r="I23" s="69"/>
      <c r="J23" s="126"/>
      <c r="K23" s="68" t="s">
        <v>5889</v>
      </c>
      <c r="L23" s="127"/>
      <c r="M23" s="72">
        <v>7573.12841796875</v>
      </c>
      <c r="N23" s="72">
        <v>6268.904296875</v>
      </c>
      <c r="O23" s="73"/>
      <c r="P23" s="74"/>
      <c r="Q23" s="74"/>
      <c r="R23" s="128"/>
      <c r="S23" s="48">
        <v>2</v>
      </c>
      <c r="T23" s="48">
        <v>3</v>
      </c>
      <c r="U23" s="128"/>
      <c r="V23" s="50"/>
      <c r="W23" s="50"/>
      <c r="X23" s="50"/>
      <c r="Y23" s="50"/>
      <c r="Z23" s="49"/>
      <c r="AA23" s="70">
        <v>23</v>
      </c>
      <c r="AB23" s="70"/>
      <c r="AC23" s="71"/>
      <c r="AD23" s="77">
        <v>349</v>
      </c>
      <c r="AE23" s="77">
        <v>68</v>
      </c>
      <c r="AF23" s="77">
        <v>343</v>
      </c>
      <c r="AG23" s="77">
        <v>455</v>
      </c>
      <c r="AH23" s="77"/>
      <c r="AI23" s="77" t="s">
        <v>4435</v>
      </c>
      <c r="AJ23" s="77" t="s">
        <v>4643</v>
      </c>
      <c r="AK23" s="80" t="s">
        <v>4857</v>
      </c>
      <c r="AL23" s="77"/>
      <c r="AM23" s="79">
        <v>41896.8412962963</v>
      </c>
      <c r="AN23" s="77" t="s">
        <v>416</v>
      </c>
      <c r="AO23" s="80" t="s">
        <v>5526</v>
      </c>
      <c r="AP23" s="122" t="s">
        <v>66</v>
      </c>
      <c r="AQ23" s="48"/>
      <c r="AR23" s="49"/>
      <c r="AS23" s="48"/>
      <c r="AT23" s="49"/>
      <c r="AU23" s="48"/>
      <c r="AV23" s="49"/>
      <c r="AW23" s="48"/>
      <c r="AX23" s="49"/>
      <c r="AY23" s="48"/>
      <c r="AZ23" s="2"/>
      <c r="BA23" s="3"/>
      <c r="BB23" s="3"/>
      <c r="BC23" s="3"/>
      <c r="BD23" s="3"/>
    </row>
    <row r="24" spans="1:56" ht="15">
      <c r="A24" s="63" t="s">
        <v>921</v>
      </c>
      <c r="B24" s="64"/>
      <c r="C24" s="64"/>
      <c r="D24" s="65"/>
      <c r="E24" s="124"/>
      <c r="F24" s="99" t="s">
        <v>5223</v>
      </c>
      <c r="G24" s="125"/>
      <c r="H24" s="68"/>
      <c r="I24" s="69"/>
      <c r="J24" s="126"/>
      <c r="K24" s="68" t="s">
        <v>5939</v>
      </c>
      <c r="L24" s="127"/>
      <c r="M24" s="72">
        <v>9211.6435546875</v>
      </c>
      <c r="N24" s="72">
        <v>7850.77734375</v>
      </c>
      <c r="O24" s="73"/>
      <c r="P24" s="74"/>
      <c r="Q24" s="74"/>
      <c r="R24" s="128"/>
      <c r="S24" s="48">
        <v>2</v>
      </c>
      <c r="T24" s="48">
        <v>3</v>
      </c>
      <c r="U24" s="128"/>
      <c r="V24" s="50"/>
      <c r="W24" s="50"/>
      <c r="X24" s="50"/>
      <c r="Y24" s="50"/>
      <c r="Z24" s="49"/>
      <c r="AA24" s="70">
        <v>24</v>
      </c>
      <c r="AB24" s="70"/>
      <c r="AC24" s="71"/>
      <c r="AD24" s="77">
        <v>279</v>
      </c>
      <c r="AE24" s="77">
        <v>426</v>
      </c>
      <c r="AF24" s="77">
        <v>459</v>
      </c>
      <c r="AG24" s="77">
        <v>1324</v>
      </c>
      <c r="AH24" s="77"/>
      <c r="AI24" s="77" t="s">
        <v>4473</v>
      </c>
      <c r="AJ24" s="77" t="s">
        <v>4672</v>
      </c>
      <c r="AK24" s="77"/>
      <c r="AL24" s="77"/>
      <c r="AM24" s="79">
        <v>43342.461805555555</v>
      </c>
      <c r="AN24" s="77" t="s">
        <v>416</v>
      </c>
      <c r="AO24" s="80" t="s">
        <v>5576</v>
      </c>
      <c r="AP24" s="122" t="s">
        <v>66</v>
      </c>
      <c r="AQ24" s="48"/>
      <c r="AR24" s="49"/>
      <c r="AS24" s="48"/>
      <c r="AT24" s="49"/>
      <c r="AU24" s="48"/>
      <c r="AV24" s="49"/>
      <c r="AW24" s="48"/>
      <c r="AX24" s="49"/>
      <c r="AY24" s="48"/>
      <c r="AZ24" s="2"/>
      <c r="BA24" s="3"/>
      <c r="BB24" s="3"/>
      <c r="BC24" s="3"/>
      <c r="BD24" s="3"/>
    </row>
    <row r="25" spans="1:56" ht="15">
      <c r="A25" s="63" t="s">
        <v>941</v>
      </c>
      <c r="B25" s="64"/>
      <c r="C25" s="64"/>
      <c r="D25" s="65"/>
      <c r="E25" s="124"/>
      <c r="F25" s="99" t="s">
        <v>4897</v>
      </c>
      <c r="G25" s="125"/>
      <c r="H25" s="68"/>
      <c r="I25" s="69"/>
      <c r="J25" s="126"/>
      <c r="K25" s="68" t="s">
        <v>5596</v>
      </c>
      <c r="L25" s="127"/>
      <c r="M25" s="72">
        <v>9552.1171875</v>
      </c>
      <c r="N25" s="72">
        <v>3173.5107421875</v>
      </c>
      <c r="O25" s="73"/>
      <c r="P25" s="74"/>
      <c r="Q25" s="74"/>
      <c r="R25" s="128"/>
      <c r="S25" s="48">
        <v>1</v>
      </c>
      <c r="T25" s="48">
        <v>0</v>
      </c>
      <c r="U25" s="128"/>
      <c r="V25" s="50"/>
      <c r="W25" s="50"/>
      <c r="X25" s="50"/>
      <c r="Y25" s="50"/>
      <c r="Z25" s="49"/>
      <c r="AA25" s="70">
        <v>25</v>
      </c>
      <c r="AB25" s="70"/>
      <c r="AC25" s="71"/>
      <c r="AD25" s="77">
        <v>2424</v>
      </c>
      <c r="AE25" s="77">
        <v>2051</v>
      </c>
      <c r="AF25" s="77">
        <v>21659</v>
      </c>
      <c r="AG25" s="77">
        <v>2643</v>
      </c>
      <c r="AH25" s="77"/>
      <c r="AI25" s="77" t="s">
        <v>4182</v>
      </c>
      <c r="AJ25" s="77"/>
      <c r="AK25" s="77"/>
      <c r="AL25" s="77"/>
      <c r="AM25" s="79">
        <v>43307.17700231481</v>
      </c>
      <c r="AN25" s="77" t="s">
        <v>416</v>
      </c>
      <c r="AO25" s="80" t="s">
        <v>5242</v>
      </c>
      <c r="AP25" s="122" t="s">
        <v>65</v>
      </c>
      <c r="AQ25" s="48"/>
      <c r="AR25" s="49"/>
      <c r="AS25" s="48"/>
      <c r="AT25" s="49"/>
      <c r="AU25" s="48"/>
      <c r="AV25" s="49"/>
      <c r="AW25" s="48"/>
      <c r="AX25" s="49"/>
      <c r="AY25" s="48"/>
      <c r="AZ25" s="2"/>
      <c r="BA25" s="3"/>
      <c r="BB25" s="3"/>
      <c r="BC25" s="3"/>
      <c r="BD25" s="3"/>
    </row>
    <row r="26" spans="1:56" ht="15">
      <c r="A26" s="63" t="s">
        <v>616</v>
      </c>
      <c r="B26" s="64"/>
      <c r="C26" s="64"/>
      <c r="D26" s="65"/>
      <c r="E26" s="124"/>
      <c r="F26" s="99" t="s">
        <v>4900</v>
      </c>
      <c r="G26" s="125"/>
      <c r="H26" s="68"/>
      <c r="I26" s="69"/>
      <c r="J26" s="126"/>
      <c r="K26" s="68" t="s">
        <v>5600</v>
      </c>
      <c r="L26" s="127"/>
      <c r="M26" s="72">
        <v>6166.3603515625</v>
      </c>
      <c r="N26" s="72">
        <v>7430.8974609375</v>
      </c>
      <c r="O26" s="73"/>
      <c r="P26" s="74"/>
      <c r="Q26" s="74"/>
      <c r="R26" s="128"/>
      <c r="S26" s="48">
        <v>1</v>
      </c>
      <c r="T26" s="48">
        <v>1</v>
      </c>
      <c r="U26" s="128"/>
      <c r="V26" s="50"/>
      <c r="W26" s="50"/>
      <c r="X26" s="50"/>
      <c r="Y26" s="50"/>
      <c r="Z26" s="49"/>
      <c r="AA26" s="70">
        <v>26</v>
      </c>
      <c r="AB26" s="70"/>
      <c r="AC26" s="71"/>
      <c r="AD26" s="77">
        <v>275</v>
      </c>
      <c r="AE26" s="77">
        <v>465</v>
      </c>
      <c r="AF26" s="77">
        <v>2155</v>
      </c>
      <c r="AG26" s="77">
        <v>716</v>
      </c>
      <c r="AH26" s="77"/>
      <c r="AI26" s="77" t="s">
        <v>4185</v>
      </c>
      <c r="AJ26" s="77" t="s">
        <v>326</v>
      </c>
      <c r="AK26" s="80" t="s">
        <v>4683</v>
      </c>
      <c r="AL26" s="77"/>
      <c r="AM26" s="79">
        <v>41352.49019675926</v>
      </c>
      <c r="AN26" s="77" t="s">
        <v>416</v>
      </c>
      <c r="AO26" s="80" t="s">
        <v>5245</v>
      </c>
      <c r="AP26" s="122" t="s">
        <v>66</v>
      </c>
      <c r="AQ26" s="48"/>
      <c r="AR26" s="49"/>
      <c r="AS26" s="48"/>
      <c r="AT26" s="49"/>
      <c r="AU26" s="48"/>
      <c r="AV26" s="49"/>
      <c r="AW26" s="48"/>
      <c r="AX26" s="49"/>
      <c r="AY26" s="48"/>
      <c r="AZ26" s="2"/>
      <c r="BA26" s="3"/>
      <c r="BB26" s="3"/>
      <c r="BC26" s="3"/>
      <c r="BD26" s="3"/>
    </row>
    <row r="27" spans="1:56" ht="15">
      <c r="A27" s="63" t="s">
        <v>942</v>
      </c>
      <c r="B27" s="64"/>
      <c r="C27" s="64"/>
      <c r="D27" s="65"/>
      <c r="E27" s="124"/>
      <c r="F27" s="99" t="s">
        <v>4905</v>
      </c>
      <c r="G27" s="125"/>
      <c r="H27" s="68"/>
      <c r="I27" s="69"/>
      <c r="J27" s="126"/>
      <c r="K27" s="68" t="s">
        <v>5605</v>
      </c>
      <c r="L27" s="127"/>
      <c r="M27" s="72">
        <v>8881.79296875</v>
      </c>
      <c r="N27" s="72">
        <v>3173.5107421875</v>
      </c>
      <c r="O27" s="73"/>
      <c r="P27" s="74"/>
      <c r="Q27" s="74"/>
      <c r="R27" s="128"/>
      <c r="S27" s="48">
        <v>1</v>
      </c>
      <c r="T27" s="48">
        <v>0</v>
      </c>
      <c r="U27" s="128"/>
      <c r="V27" s="50"/>
      <c r="W27" s="50"/>
      <c r="X27" s="50"/>
      <c r="Y27" s="50"/>
      <c r="Z27" s="49"/>
      <c r="AA27" s="70">
        <v>27</v>
      </c>
      <c r="AB27" s="70"/>
      <c r="AC27" s="71"/>
      <c r="AD27" s="77">
        <v>155</v>
      </c>
      <c r="AE27" s="77">
        <v>365</v>
      </c>
      <c r="AF27" s="77">
        <v>130</v>
      </c>
      <c r="AG27" s="77">
        <v>1377</v>
      </c>
      <c r="AH27" s="77"/>
      <c r="AI27" s="77" t="s">
        <v>4189</v>
      </c>
      <c r="AJ27" s="77"/>
      <c r="AK27" s="80" t="s">
        <v>4685</v>
      </c>
      <c r="AL27" s="77"/>
      <c r="AM27" s="79">
        <v>41879.137650462966</v>
      </c>
      <c r="AN27" s="77" t="s">
        <v>416</v>
      </c>
      <c r="AO27" s="80" t="s">
        <v>5250</v>
      </c>
      <c r="AP27" s="122" t="s">
        <v>65</v>
      </c>
      <c r="AQ27" s="48"/>
      <c r="AR27" s="49"/>
      <c r="AS27" s="48"/>
      <c r="AT27" s="49"/>
      <c r="AU27" s="48"/>
      <c r="AV27" s="49"/>
      <c r="AW27" s="48"/>
      <c r="AX27" s="49"/>
      <c r="AY27" s="48"/>
      <c r="AZ27" s="2"/>
      <c r="BA27" s="3"/>
      <c r="BB27" s="3"/>
      <c r="BC27" s="3"/>
      <c r="BD27" s="3"/>
    </row>
    <row r="28" spans="1:56" ht="15">
      <c r="A28" s="63" t="s">
        <v>628</v>
      </c>
      <c r="B28" s="64"/>
      <c r="C28" s="64"/>
      <c r="D28" s="65"/>
      <c r="E28" s="124"/>
      <c r="F28" s="99" t="s">
        <v>4913</v>
      </c>
      <c r="G28" s="125"/>
      <c r="H28" s="68"/>
      <c r="I28" s="69"/>
      <c r="J28" s="126"/>
      <c r="K28" s="68" t="s">
        <v>5613</v>
      </c>
      <c r="L28" s="127"/>
      <c r="M28" s="72">
        <v>6582.20947265625</v>
      </c>
      <c r="N28" s="72">
        <v>7430.8974609375</v>
      </c>
      <c r="O28" s="73"/>
      <c r="P28" s="74"/>
      <c r="Q28" s="74"/>
      <c r="R28" s="128"/>
      <c r="S28" s="48">
        <v>1</v>
      </c>
      <c r="T28" s="48">
        <v>1</v>
      </c>
      <c r="U28" s="128"/>
      <c r="V28" s="50"/>
      <c r="W28" s="50"/>
      <c r="X28" s="50"/>
      <c r="Y28" s="50"/>
      <c r="Z28" s="49"/>
      <c r="AA28" s="70">
        <v>28</v>
      </c>
      <c r="AB28" s="70"/>
      <c r="AC28" s="71"/>
      <c r="AD28" s="77">
        <v>380</v>
      </c>
      <c r="AE28" s="77">
        <v>87</v>
      </c>
      <c r="AF28" s="77">
        <v>1327</v>
      </c>
      <c r="AG28" s="77">
        <v>1860</v>
      </c>
      <c r="AH28" s="77"/>
      <c r="AI28" s="77" t="s">
        <v>4197</v>
      </c>
      <c r="AJ28" s="77"/>
      <c r="AK28" s="80" t="s">
        <v>4691</v>
      </c>
      <c r="AL28" s="77"/>
      <c r="AM28" s="79">
        <v>42401.64577546297</v>
      </c>
      <c r="AN28" s="77" t="s">
        <v>416</v>
      </c>
      <c r="AO28" s="80" t="s">
        <v>5258</v>
      </c>
      <c r="AP28" s="122" t="s">
        <v>66</v>
      </c>
      <c r="AQ28" s="48"/>
      <c r="AR28" s="49"/>
      <c r="AS28" s="48"/>
      <c r="AT28" s="49"/>
      <c r="AU28" s="48"/>
      <c r="AV28" s="49"/>
      <c r="AW28" s="48"/>
      <c r="AX28" s="49"/>
      <c r="AY28" s="48"/>
      <c r="AZ28" s="2"/>
      <c r="BA28" s="3"/>
      <c r="BB28" s="3"/>
      <c r="BC28" s="3"/>
      <c r="BD28" s="3"/>
    </row>
    <row r="29" spans="1:56" ht="15">
      <c r="A29" s="63" t="s">
        <v>943</v>
      </c>
      <c r="B29" s="64"/>
      <c r="C29" s="64"/>
      <c r="D29" s="65"/>
      <c r="E29" s="124"/>
      <c r="F29" s="99" t="s">
        <v>4915</v>
      </c>
      <c r="G29" s="125"/>
      <c r="H29" s="68"/>
      <c r="I29" s="69"/>
      <c r="J29" s="126"/>
      <c r="K29" s="68" t="s">
        <v>5615</v>
      </c>
      <c r="L29" s="127"/>
      <c r="M29" s="72">
        <v>8211.4697265625</v>
      </c>
      <c r="N29" s="72">
        <v>3173.5107421875</v>
      </c>
      <c r="O29" s="73"/>
      <c r="P29" s="74"/>
      <c r="Q29" s="74"/>
      <c r="R29" s="128"/>
      <c r="S29" s="48">
        <v>1</v>
      </c>
      <c r="T29" s="48">
        <v>0</v>
      </c>
      <c r="U29" s="128"/>
      <c r="V29" s="50"/>
      <c r="W29" s="50"/>
      <c r="X29" s="50"/>
      <c r="Y29" s="50"/>
      <c r="Z29" s="49"/>
      <c r="AA29" s="70">
        <v>29</v>
      </c>
      <c r="AB29" s="70"/>
      <c r="AC29" s="71"/>
      <c r="AD29" s="77">
        <v>1530</v>
      </c>
      <c r="AE29" s="77">
        <v>1459</v>
      </c>
      <c r="AF29" s="77">
        <v>18612</v>
      </c>
      <c r="AG29" s="77">
        <v>7821</v>
      </c>
      <c r="AH29" s="77"/>
      <c r="AI29" s="77" t="s">
        <v>4199</v>
      </c>
      <c r="AJ29" s="77" t="s">
        <v>301</v>
      </c>
      <c r="AK29" s="80" t="s">
        <v>4693</v>
      </c>
      <c r="AL29" s="77"/>
      <c r="AM29" s="79">
        <v>39673.835914351854</v>
      </c>
      <c r="AN29" s="77" t="s">
        <v>416</v>
      </c>
      <c r="AO29" s="80" t="s">
        <v>5260</v>
      </c>
      <c r="AP29" s="122" t="s">
        <v>65</v>
      </c>
      <c r="AQ29" s="48"/>
      <c r="AR29" s="49"/>
      <c r="AS29" s="48"/>
      <c r="AT29" s="49"/>
      <c r="AU29" s="48"/>
      <c r="AV29" s="49"/>
      <c r="AW29" s="48"/>
      <c r="AX29" s="49"/>
      <c r="AY29" s="48"/>
      <c r="AZ29" s="2"/>
      <c r="BA29" s="3"/>
      <c r="BB29" s="3"/>
      <c r="BC29" s="3"/>
      <c r="BD29" s="3"/>
    </row>
    <row r="30" spans="1:56" ht="15">
      <c r="A30" s="63" t="s">
        <v>632</v>
      </c>
      <c r="B30" s="64"/>
      <c r="C30" s="64"/>
      <c r="D30" s="65"/>
      <c r="E30" s="124"/>
      <c r="F30" s="99" t="s">
        <v>4918</v>
      </c>
      <c r="G30" s="125"/>
      <c r="H30" s="68"/>
      <c r="I30" s="69"/>
      <c r="J30" s="126"/>
      <c r="K30" s="68" t="s">
        <v>5618</v>
      </c>
      <c r="L30" s="127"/>
      <c r="M30" s="72">
        <v>6889.44140625</v>
      </c>
      <c r="N30" s="72">
        <v>2460.69140625</v>
      </c>
      <c r="O30" s="73"/>
      <c r="P30" s="74"/>
      <c r="Q30" s="74"/>
      <c r="R30" s="128"/>
      <c r="S30" s="48">
        <v>1</v>
      </c>
      <c r="T30" s="48">
        <v>1</v>
      </c>
      <c r="U30" s="128"/>
      <c r="V30" s="50"/>
      <c r="W30" s="50"/>
      <c r="X30" s="50"/>
      <c r="Y30" s="50"/>
      <c r="Z30" s="49"/>
      <c r="AA30" s="70">
        <v>30</v>
      </c>
      <c r="AB30" s="70"/>
      <c r="AC30" s="71"/>
      <c r="AD30" s="77">
        <v>1729</v>
      </c>
      <c r="AE30" s="77">
        <v>2384</v>
      </c>
      <c r="AF30" s="77">
        <v>59325</v>
      </c>
      <c r="AG30" s="77">
        <v>2096</v>
      </c>
      <c r="AH30" s="77"/>
      <c r="AI30" s="77" t="s">
        <v>4202</v>
      </c>
      <c r="AJ30" s="77" t="s">
        <v>354</v>
      </c>
      <c r="AK30" s="80" t="s">
        <v>4695</v>
      </c>
      <c r="AL30" s="77"/>
      <c r="AM30" s="79">
        <v>40487.91469907408</v>
      </c>
      <c r="AN30" s="77" t="s">
        <v>416</v>
      </c>
      <c r="AO30" s="80" t="s">
        <v>5263</v>
      </c>
      <c r="AP30" s="122" t="s">
        <v>66</v>
      </c>
      <c r="AQ30" s="48"/>
      <c r="AR30" s="49"/>
      <c r="AS30" s="48"/>
      <c r="AT30" s="49"/>
      <c r="AU30" s="48"/>
      <c r="AV30" s="49"/>
      <c r="AW30" s="48"/>
      <c r="AX30" s="49"/>
      <c r="AY30" s="48"/>
      <c r="AZ30" s="2"/>
      <c r="BA30" s="3"/>
      <c r="BB30" s="3"/>
      <c r="BC30" s="3"/>
      <c r="BD30" s="3"/>
    </row>
    <row r="31" spans="1:56" ht="15">
      <c r="A31" s="63" t="s">
        <v>637</v>
      </c>
      <c r="B31" s="64"/>
      <c r="C31" s="64"/>
      <c r="D31" s="65"/>
      <c r="E31" s="124"/>
      <c r="F31" s="99" t="s">
        <v>4923</v>
      </c>
      <c r="G31" s="125"/>
      <c r="H31" s="68"/>
      <c r="I31" s="69"/>
      <c r="J31" s="126"/>
      <c r="K31" s="68" t="s">
        <v>5624</v>
      </c>
      <c r="L31" s="127"/>
      <c r="M31" s="72">
        <v>9775.55859375</v>
      </c>
      <c r="N31" s="72">
        <v>5236.93701171875</v>
      </c>
      <c r="O31" s="73"/>
      <c r="P31" s="74"/>
      <c r="Q31" s="74"/>
      <c r="R31" s="128"/>
      <c r="S31" s="48">
        <v>1</v>
      </c>
      <c r="T31" s="48">
        <v>2</v>
      </c>
      <c r="U31" s="128"/>
      <c r="V31" s="50"/>
      <c r="W31" s="50"/>
      <c r="X31" s="50"/>
      <c r="Y31" s="50"/>
      <c r="Z31" s="49"/>
      <c r="AA31" s="70">
        <v>31</v>
      </c>
      <c r="AB31" s="70"/>
      <c r="AC31" s="71"/>
      <c r="AD31" s="77">
        <v>772</v>
      </c>
      <c r="AE31" s="77">
        <v>431</v>
      </c>
      <c r="AF31" s="77">
        <v>9753</v>
      </c>
      <c r="AG31" s="77">
        <v>7404</v>
      </c>
      <c r="AH31" s="77"/>
      <c r="AI31" s="77" t="s">
        <v>4206</v>
      </c>
      <c r="AJ31" s="77" t="s">
        <v>4500</v>
      </c>
      <c r="AK31" s="77"/>
      <c r="AL31" s="77"/>
      <c r="AM31" s="79">
        <v>41222.73700231482</v>
      </c>
      <c r="AN31" s="77" t="s">
        <v>416</v>
      </c>
      <c r="AO31" s="80" t="s">
        <v>5269</v>
      </c>
      <c r="AP31" s="122" t="s">
        <v>66</v>
      </c>
      <c r="AQ31" s="48"/>
      <c r="AR31" s="49"/>
      <c r="AS31" s="48"/>
      <c r="AT31" s="49"/>
      <c r="AU31" s="48"/>
      <c r="AV31" s="49"/>
      <c r="AW31" s="48"/>
      <c r="AX31" s="49"/>
      <c r="AY31" s="48"/>
      <c r="AZ31" s="2"/>
      <c r="BA31" s="3"/>
      <c r="BB31" s="3"/>
      <c r="BC31" s="3"/>
      <c r="BD31" s="3"/>
    </row>
    <row r="32" spans="1:56" ht="15">
      <c r="A32" s="63" t="s">
        <v>638</v>
      </c>
      <c r="B32" s="64"/>
      <c r="C32" s="64"/>
      <c r="D32" s="65"/>
      <c r="E32" s="124"/>
      <c r="F32" s="99" t="s">
        <v>4925</v>
      </c>
      <c r="G32" s="125"/>
      <c r="H32" s="68"/>
      <c r="I32" s="69"/>
      <c r="J32" s="126"/>
      <c r="K32" s="68" t="s">
        <v>5626</v>
      </c>
      <c r="L32" s="127"/>
      <c r="M32" s="72">
        <v>9385.677734375</v>
      </c>
      <c r="N32" s="72">
        <v>4726.08984375</v>
      </c>
      <c r="O32" s="73"/>
      <c r="P32" s="74"/>
      <c r="Q32" s="74"/>
      <c r="R32" s="128"/>
      <c r="S32" s="48">
        <v>1</v>
      </c>
      <c r="T32" s="48">
        <v>2</v>
      </c>
      <c r="U32" s="128"/>
      <c r="V32" s="50"/>
      <c r="W32" s="50"/>
      <c r="X32" s="50"/>
      <c r="Y32" s="50"/>
      <c r="Z32" s="49"/>
      <c r="AA32" s="70">
        <v>32</v>
      </c>
      <c r="AB32" s="70"/>
      <c r="AC32" s="71"/>
      <c r="AD32" s="77">
        <v>4729</v>
      </c>
      <c r="AE32" s="77">
        <v>2912</v>
      </c>
      <c r="AF32" s="77">
        <v>20417</v>
      </c>
      <c r="AG32" s="77">
        <v>12054</v>
      </c>
      <c r="AH32" s="77"/>
      <c r="AI32" s="77" t="s">
        <v>4208</v>
      </c>
      <c r="AJ32" s="77" t="s">
        <v>298</v>
      </c>
      <c r="AK32" s="77"/>
      <c r="AL32" s="77"/>
      <c r="AM32" s="79">
        <v>40795.97684027778</v>
      </c>
      <c r="AN32" s="77" t="s">
        <v>416</v>
      </c>
      <c r="AO32" s="80" t="s">
        <v>5271</v>
      </c>
      <c r="AP32" s="122" t="s">
        <v>66</v>
      </c>
      <c r="AQ32" s="48"/>
      <c r="AR32" s="49"/>
      <c r="AS32" s="48"/>
      <c r="AT32" s="49"/>
      <c r="AU32" s="48"/>
      <c r="AV32" s="49"/>
      <c r="AW32" s="48"/>
      <c r="AX32" s="49"/>
      <c r="AY32" s="48"/>
      <c r="AZ32" s="2"/>
      <c r="BA32" s="3"/>
      <c r="BB32" s="3"/>
      <c r="BC32" s="3"/>
      <c r="BD32" s="3"/>
    </row>
    <row r="33" spans="1:56" ht="15">
      <c r="A33" s="63" t="s">
        <v>643</v>
      </c>
      <c r="B33" s="64"/>
      <c r="C33" s="64"/>
      <c r="D33" s="65"/>
      <c r="E33" s="124"/>
      <c r="F33" s="99" t="s">
        <v>4930</v>
      </c>
      <c r="G33" s="125"/>
      <c r="H33" s="68"/>
      <c r="I33" s="69"/>
      <c r="J33" s="126"/>
      <c r="K33" s="68" t="s">
        <v>5631</v>
      </c>
      <c r="L33" s="127"/>
      <c r="M33" s="72">
        <v>6889.44140625</v>
      </c>
      <c r="N33" s="72">
        <v>351.52734375</v>
      </c>
      <c r="O33" s="73"/>
      <c r="P33" s="74"/>
      <c r="Q33" s="74"/>
      <c r="R33" s="128"/>
      <c r="S33" s="48">
        <v>1</v>
      </c>
      <c r="T33" s="48">
        <v>1</v>
      </c>
      <c r="U33" s="128"/>
      <c r="V33" s="50"/>
      <c r="W33" s="50"/>
      <c r="X33" s="50"/>
      <c r="Y33" s="50"/>
      <c r="Z33" s="49"/>
      <c r="AA33" s="70">
        <v>33</v>
      </c>
      <c r="AB33" s="70"/>
      <c r="AC33" s="71"/>
      <c r="AD33" s="77">
        <v>5002</v>
      </c>
      <c r="AE33" s="77">
        <v>2087</v>
      </c>
      <c r="AF33" s="77">
        <v>18682</v>
      </c>
      <c r="AG33" s="77">
        <v>26078</v>
      </c>
      <c r="AH33" s="77"/>
      <c r="AI33" s="77" t="s">
        <v>4213</v>
      </c>
      <c r="AJ33" s="77" t="s">
        <v>351</v>
      </c>
      <c r="AK33" s="77"/>
      <c r="AL33" s="77"/>
      <c r="AM33" s="79">
        <v>41193.07960648148</v>
      </c>
      <c r="AN33" s="77" t="s">
        <v>416</v>
      </c>
      <c r="AO33" s="80" t="s">
        <v>5276</v>
      </c>
      <c r="AP33" s="122" t="s">
        <v>66</v>
      </c>
      <c r="AQ33" s="48"/>
      <c r="AR33" s="49"/>
      <c r="AS33" s="48"/>
      <c r="AT33" s="49"/>
      <c r="AU33" s="48"/>
      <c r="AV33" s="49"/>
      <c r="AW33" s="48"/>
      <c r="AX33" s="49"/>
      <c r="AY33" s="48"/>
      <c r="AZ33" s="2"/>
      <c r="BA33" s="3"/>
      <c r="BB33" s="3"/>
      <c r="BC33" s="3"/>
      <c r="BD33" s="3"/>
    </row>
    <row r="34" spans="1:56" ht="15">
      <c r="A34" s="63" t="s">
        <v>644</v>
      </c>
      <c r="B34" s="64"/>
      <c r="C34" s="64"/>
      <c r="D34" s="65"/>
      <c r="E34" s="124"/>
      <c r="F34" s="99" t="s">
        <v>4931</v>
      </c>
      <c r="G34" s="125"/>
      <c r="H34" s="68"/>
      <c r="I34" s="69"/>
      <c r="J34" s="126"/>
      <c r="K34" s="68" t="s">
        <v>5632</v>
      </c>
      <c r="L34" s="127"/>
      <c r="M34" s="72">
        <v>6889.44140625</v>
      </c>
      <c r="N34" s="72">
        <v>585.87890625</v>
      </c>
      <c r="O34" s="73"/>
      <c r="P34" s="74"/>
      <c r="Q34" s="74"/>
      <c r="R34" s="128"/>
      <c r="S34" s="48">
        <v>1</v>
      </c>
      <c r="T34" s="48">
        <v>2</v>
      </c>
      <c r="U34" s="128"/>
      <c r="V34" s="50"/>
      <c r="W34" s="50"/>
      <c r="X34" s="50"/>
      <c r="Y34" s="50"/>
      <c r="Z34" s="49"/>
      <c r="AA34" s="70">
        <v>34</v>
      </c>
      <c r="AB34" s="70"/>
      <c r="AC34" s="71"/>
      <c r="AD34" s="77">
        <v>1508</v>
      </c>
      <c r="AE34" s="77">
        <v>422</v>
      </c>
      <c r="AF34" s="77">
        <v>3469</v>
      </c>
      <c r="AG34" s="77">
        <v>2532</v>
      </c>
      <c r="AH34" s="77"/>
      <c r="AI34" s="77" t="s">
        <v>4214</v>
      </c>
      <c r="AJ34" s="77" t="s">
        <v>358</v>
      </c>
      <c r="AK34" s="77"/>
      <c r="AL34" s="77"/>
      <c r="AM34" s="79">
        <v>41105.602314814816</v>
      </c>
      <c r="AN34" s="77" t="s">
        <v>416</v>
      </c>
      <c r="AO34" s="80" t="s">
        <v>5277</v>
      </c>
      <c r="AP34" s="122" t="s">
        <v>66</v>
      </c>
      <c r="AQ34" s="48"/>
      <c r="AR34" s="49"/>
      <c r="AS34" s="48"/>
      <c r="AT34" s="49"/>
      <c r="AU34" s="48"/>
      <c r="AV34" s="49"/>
      <c r="AW34" s="48"/>
      <c r="AX34" s="49"/>
      <c r="AY34" s="48"/>
      <c r="AZ34" s="2"/>
      <c r="BA34" s="3"/>
      <c r="BB34" s="3"/>
      <c r="BC34" s="3"/>
      <c r="BD34" s="3"/>
    </row>
    <row r="35" spans="1:56" ht="15">
      <c r="A35" s="63" t="s">
        <v>651</v>
      </c>
      <c r="B35" s="64"/>
      <c r="C35" s="64"/>
      <c r="D35" s="65"/>
      <c r="E35" s="124"/>
      <c r="F35" s="99" t="s">
        <v>4939</v>
      </c>
      <c r="G35" s="125"/>
      <c r="H35" s="68"/>
      <c r="I35" s="69"/>
      <c r="J35" s="126"/>
      <c r="K35" s="68" t="s">
        <v>5640</v>
      </c>
      <c r="L35" s="127"/>
      <c r="M35" s="72">
        <v>6998.05859375</v>
      </c>
      <c r="N35" s="72">
        <v>7430.8974609375</v>
      </c>
      <c r="O35" s="73"/>
      <c r="P35" s="74"/>
      <c r="Q35" s="74"/>
      <c r="R35" s="128"/>
      <c r="S35" s="48">
        <v>1</v>
      </c>
      <c r="T35" s="48">
        <v>1</v>
      </c>
      <c r="U35" s="128"/>
      <c r="V35" s="50"/>
      <c r="W35" s="50"/>
      <c r="X35" s="50"/>
      <c r="Y35" s="50"/>
      <c r="Z35" s="49"/>
      <c r="AA35" s="70">
        <v>35</v>
      </c>
      <c r="AB35" s="70"/>
      <c r="AC35" s="71"/>
      <c r="AD35" s="77">
        <v>110</v>
      </c>
      <c r="AE35" s="77">
        <v>299</v>
      </c>
      <c r="AF35" s="77">
        <v>1179</v>
      </c>
      <c r="AG35" s="77">
        <v>1980</v>
      </c>
      <c r="AH35" s="77"/>
      <c r="AI35" s="77" t="s">
        <v>4221</v>
      </c>
      <c r="AJ35" s="77" t="s">
        <v>304</v>
      </c>
      <c r="AK35" s="80" t="s">
        <v>4705</v>
      </c>
      <c r="AL35" s="77"/>
      <c r="AM35" s="79">
        <v>42705.940717592595</v>
      </c>
      <c r="AN35" s="77" t="s">
        <v>416</v>
      </c>
      <c r="AO35" s="80" t="s">
        <v>5285</v>
      </c>
      <c r="AP35" s="122" t="s">
        <v>66</v>
      </c>
      <c r="AQ35" s="48"/>
      <c r="AR35" s="49"/>
      <c r="AS35" s="48"/>
      <c r="AT35" s="49"/>
      <c r="AU35" s="48"/>
      <c r="AV35" s="49"/>
      <c r="AW35" s="48"/>
      <c r="AX35" s="49"/>
      <c r="AY35" s="48"/>
      <c r="AZ35" s="2"/>
      <c r="BA35" s="3"/>
      <c r="BB35" s="3"/>
      <c r="BC35" s="3"/>
      <c r="BD35" s="3"/>
    </row>
    <row r="36" spans="1:56" ht="15">
      <c r="A36" s="63" t="s">
        <v>652</v>
      </c>
      <c r="B36" s="64"/>
      <c r="C36" s="64"/>
      <c r="D36" s="65"/>
      <c r="E36" s="124"/>
      <c r="F36" s="99" t="s">
        <v>4940</v>
      </c>
      <c r="G36" s="125"/>
      <c r="H36" s="68"/>
      <c r="I36" s="69"/>
      <c r="J36" s="126"/>
      <c r="K36" s="68" t="s">
        <v>5641</v>
      </c>
      <c r="L36" s="127"/>
      <c r="M36" s="72">
        <v>6647.3798828125</v>
      </c>
      <c r="N36" s="72">
        <v>1406.109375</v>
      </c>
      <c r="O36" s="73"/>
      <c r="P36" s="74"/>
      <c r="Q36" s="74"/>
      <c r="R36" s="128"/>
      <c r="S36" s="48">
        <v>1</v>
      </c>
      <c r="T36" s="48">
        <v>2</v>
      </c>
      <c r="U36" s="128"/>
      <c r="V36" s="50"/>
      <c r="W36" s="50"/>
      <c r="X36" s="50"/>
      <c r="Y36" s="50"/>
      <c r="Z36" s="49"/>
      <c r="AA36" s="70">
        <v>36</v>
      </c>
      <c r="AB36" s="70"/>
      <c r="AC36" s="71"/>
      <c r="AD36" s="77">
        <v>2902</v>
      </c>
      <c r="AE36" s="77">
        <v>2818</v>
      </c>
      <c r="AF36" s="77">
        <v>32542</v>
      </c>
      <c r="AG36" s="77">
        <v>54397</v>
      </c>
      <c r="AH36" s="77"/>
      <c r="AI36" s="77" t="s">
        <v>4222</v>
      </c>
      <c r="AJ36" s="77" t="s">
        <v>299</v>
      </c>
      <c r="AK36" s="80" t="s">
        <v>4706</v>
      </c>
      <c r="AL36" s="77"/>
      <c r="AM36" s="79">
        <v>42856.16180555556</v>
      </c>
      <c r="AN36" s="77" t="s">
        <v>416</v>
      </c>
      <c r="AO36" s="80" t="s">
        <v>5286</v>
      </c>
      <c r="AP36" s="122" t="s">
        <v>66</v>
      </c>
      <c r="AQ36" s="48"/>
      <c r="AR36" s="49"/>
      <c r="AS36" s="48"/>
      <c r="AT36" s="49"/>
      <c r="AU36" s="48"/>
      <c r="AV36" s="49"/>
      <c r="AW36" s="48"/>
      <c r="AX36" s="49"/>
      <c r="AY36" s="48"/>
      <c r="AZ36" s="2"/>
      <c r="BA36" s="3"/>
      <c r="BB36" s="3"/>
      <c r="BC36" s="3"/>
      <c r="BD36" s="3"/>
    </row>
    <row r="37" spans="1:56" ht="15">
      <c r="A37" s="63" t="s">
        <v>653</v>
      </c>
      <c r="B37" s="64"/>
      <c r="C37" s="64"/>
      <c r="D37" s="65"/>
      <c r="E37" s="124"/>
      <c r="F37" s="99" t="s">
        <v>4941</v>
      </c>
      <c r="G37" s="125"/>
      <c r="H37" s="68"/>
      <c r="I37" s="69"/>
      <c r="J37" s="126"/>
      <c r="K37" s="68" t="s">
        <v>5642</v>
      </c>
      <c r="L37" s="127"/>
      <c r="M37" s="72">
        <v>7131.5029296875</v>
      </c>
      <c r="N37" s="72">
        <v>937.40625</v>
      </c>
      <c r="O37" s="73"/>
      <c r="P37" s="74"/>
      <c r="Q37" s="74"/>
      <c r="R37" s="128"/>
      <c r="S37" s="48">
        <v>1</v>
      </c>
      <c r="T37" s="48">
        <v>2</v>
      </c>
      <c r="U37" s="128"/>
      <c r="V37" s="50"/>
      <c r="W37" s="50"/>
      <c r="X37" s="50"/>
      <c r="Y37" s="50"/>
      <c r="Z37" s="49"/>
      <c r="AA37" s="70">
        <v>37</v>
      </c>
      <c r="AB37" s="70"/>
      <c r="AC37" s="71"/>
      <c r="AD37" s="77">
        <v>730</v>
      </c>
      <c r="AE37" s="77">
        <v>1574</v>
      </c>
      <c r="AF37" s="77">
        <v>48873</v>
      </c>
      <c r="AG37" s="77">
        <v>12345</v>
      </c>
      <c r="AH37" s="77"/>
      <c r="AI37" s="77" t="s">
        <v>4223</v>
      </c>
      <c r="AJ37" s="77" t="s">
        <v>341</v>
      </c>
      <c r="AK37" s="77"/>
      <c r="AL37" s="77"/>
      <c r="AM37" s="79">
        <v>40810.8744212963</v>
      </c>
      <c r="AN37" s="77" t="s">
        <v>416</v>
      </c>
      <c r="AO37" s="80" t="s">
        <v>5287</v>
      </c>
      <c r="AP37" s="122" t="s">
        <v>66</v>
      </c>
      <c r="AQ37" s="48"/>
      <c r="AR37" s="49"/>
      <c r="AS37" s="48"/>
      <c r="AT37" s="49"/>
      <c r="AU37" s="48"/>
      <c r="AV37" s="49"/>
      <c r="AW37" s="48"/>
      <c r="AX37" s="49"/>
      <c r="AY37" s="48"/>
      <c r="AZ37" s="2"/>
      <c r="BA37" s="3"/>
      <c r="BB37" s="3"/>
      <c r="BC37" s="3"/>
      <c r="BD37" s="3"/>
    </row>
    <row r="38" spans="1:56" ht="15">
      <c r="A38" s="63" t="s">
        <v>201</v>
      </c>
      <c r="B38" s="64"/>
      <c r="C38" s="64"/>
      <c r="D38" s="65"/>
      <c r="E38" s="124"/>
      <c r="F38" s="99" t="s">
        <v>396</v>
      </c>
      <c r="G38" s="125"/>
      <c r="H38" s="68"/>
      <c r="I38" s="69"/>
      <c r="J38" s="126"/>
      <c r="K38" s="68" t="s">
        <v>444</v>
      </c>
      <c r="L38" s="127"/>
      <c r="M38" s="72">
        <v>7429.4248046875</v>
      </c>
      <c r="N38" s="72">
        <v>7247.732421875</v>
      </c>
      <c r="O38" s="73"/>
      <c r="P38" s="74"/>
      <c r="Q38" s="74"/>
      <c r="R38" s="128"/>
      <c r="S38" s="48">
        <v>1</v>
      </c>
      <c r="T38" s="48">
        <v>0</v>
      </c>
      <c r="U38" s="128"/>
      <c r="V38" s="50"/>
      <c r="W38" s="50"/>
      <c r="X38" s="50"/>
      <c r="Y38" s="50"/>
      <c r="Z38" s="49"/>
      <c r="AA38" s="70">
        <v>38</v>
      </c>
      <c r="AB38" s="70"/>
      <c r="AC38" s="71"/>
      <c r="AD38" s="77">
        <v>218</v>
      </c>
      <c r="AE38" s="77">
        <v>81</v>
      </c>
      <c r="AF38" s="77">
        <v>3736</v>
      </c>
      <c r="AG38" s="77">
        <v>258</v>
      </c>
      <c r="AH38" s="77"/>
      <c r="AI38" s="77"/>
      <c r="AJ38" s="77"/>
      <c r="AK38" s="77"/>
      <c r="AL38" s="77"/>
      <c r="AM38" s="79">
        <v>39950.619791666664</v>
      </c>
      <c r="AN38" s="77" t="s">
        <v>416</v>
      </c>
      <c r="AO38" s="80" t="s">
        <v>422</v>
      </c>
      <c r="AP38" s="122" t="s">
        <v>65</v>
      </c>
      <c r="AQ38" s="48"/>
      <c r="AR38" s="49"/>
      <c r="AS38" s="48"/>
      <c r="AT38" s="49"/>
      <c r="AU38" s="48"/>
      <c r="AV38" s="49"/>
      <c r="AW38" s="48"/>
      <c r="AX38" s="49"/>
      <c r="AY38" s="48"/>
      <c r="AZ38" s="2"/>
      <c r="BA38" s="3"/>
      <c r="BB38" s="3"/>
      <c r="BC38" s="3"/>
      <c r="BD38" s="3"/>
    </row>
    <row r="39" spans="1:56" ht="15">
      <c r="A39" s="63" t="s">
        <v>668</v>
      </c>
      <c r="B39" s="64"/>
      <c r="C39" s="64"/>
      <c r="D39" s="65"/>
      <c r="E39" s="124"/>
      <c r="F39" s="99" t="s">
        <v>4957</v>
      </c>
      <c r="G39" s="125"/>
      <c r="H39" s="68"/>
      <c r="I39" s="69"/>
      <c r="J39" s="126"/>
      <c r="K39" s="68" t="s">
        <v>5659</v>
      </c>
      <c r="L39" s="127"/>
      <c r="M39" s="72">
        <v>6166.3603515625</v>
      </c>
      <c r="N39" s="72">
        <v>7059.8408203125</v>
      </c>
      <c r="O39" s="73"/>
      <c r="P39" s="74"/>
      <c r="Q39" s="74"/>
      <c r="R39" s="128"/>
      <c r="S39" s="48">
        <v>1</v>
      </c>
      <c r="T39" s="48">
        <v>1</v>
      </c>
      <c r="U39" s="128"/>
      <c r="V39" s="50"/>
      <c r="W39" s="50"/>
      <c r="X39" s="50"/>
      <c r="Y39" s="50"/>
      <c r="Z39" s="49"/>
      <c r="AA39" s="70">
        <v>39</v>
      </c>
      <c r="AB39" s="70"/>
      <c r="AC39" s="71"/>
      <c r="AD39" s="77">
        <v>472</v>
      </c>
      <c r="AE39" s="77">
        <v>2237</v>
      </c>
      <c r="AF39" s="77">
        <v>2444</v>
      </c>
      <c r="AG39" s="77">
        <v>2296</v>
      </c>
      <c r="AH39" s="77"/>
      <c r="AI39" s="77" t="s">
        <v>4236</v>
      </c>
      <c r="AJ39" s="77" t="s">
        <v>4512</v>
      </c>
      <c r="AK39" s="80" t="s">
        <v>4716</v>
      </c>
      <c r="AL39" s="77"/>
      <c r="AM39" s="79">
        <v>40750.68310185185</v>
      </c>
      <c r="AN39" s="77" t="s">
        <v>416</v>
      </c>
      <c r="AO39" s="80" t="s">
        <v>5303</v>
      </c>
      <c r="AP39" s="122" t="s">
        <v>66</v>
      </c>
      <c r="AQ39" s="48"/>
      <c r="AR39" s="49"/>
      <c r="AS39" s="48"/>
      <c r="AT39" s="49"/>
      <c r="AU39" s="48"/>
      <c r="AV39" s="49"/>
      <c r="AW39" s="48"/>
      <c r="AX39" s="49"/>
      <c r="AY39" s="48"/>
      <c r="AZ39" s="2"/>
      <c r="BA39" s="3"/>
      <c r="BB39" s="3"/>
      <c r="BC39" s="3"/>
      <c r="BD39" s="3"/>
    </row>
    <row r="40" spans="1:56" ht="15">
      <c r="A40" s="63" t="s">
        <v>946</v>
      </c>
      <c r="B40" s="64"/>
      <c r="C40" s="64"/>
      <c r="D40" s="65"/>
      <c r="E40" s="124"/>
      <c r="F40" s="99" t="s">
        <v>4964</v>
      </c>
      <c r="G40" s="125"/>
      <c r="H40" s="68"/>
      <c r="I40" s="69"/>
      <c r="J40" s="126"/>
      <c r="K40" s="68" t="s">
        <v>5667</v>
      </c>
      <c r="L40" s="127"/>
      <c r="M40" s="72">
        <v>6889.44140625</v>
      </c>
      <c r="N40" s="72">
        <v>1757.63671875</v>
      </c>
      <c r="O40" s="73"/>
      <c r="P40" s="74"/>
      <c r="Q40" s="74"/>
      <c r="R40" s="128"/>
      <c r="S40" s="48">
        <v>1</v>
      </c>
      <c r="T40" s="48">
        <v>0</v>
      </c>
      <c r="U40" s="128"/>
      <c r="V40" s="50"/>
      <c r="W40" s="50"/>
      <c r="X40" s="50"/>
      <c r="Y40" s="50"/>
      <c r="Z40" s="49"/>
      <c r="AA40" s="70">
        <v>40</v>
      </c>
      <c r="AB40" s="70"/>
      <c r="AC40" s="71"/>
      <c r="AD40" s="77">
        <v>885</v>
      </c>
      <c r="AE40" s="77">
        <v>240</v>
      </c>
      <c r="AF40" s="77">
        <v>512</v>
      </c>
      <c r="AG40" s="77">
        <v>546</v>
      </c>
      <c r="AH40" s="77"/>
      <c r="AI40" s="77" t="s">
        <v>4242</v>
      </c>
      <c r="AJ40" s="77" t="s">
        <v>311</v>
      </c>
      <c r="AK40" s="80" t="s">
        <v>4721</v>
      </c>
      <c r="AL40" s="77"/>
      <c r="AM40" s="79">
        <v>42774.72078703704</v>
      </c>
      <c r="AN40" s="77" t="s">
        <v>416</v>
      </c>
      <c r="AO40" s="80" t="s">
        <v>5310</v>
      </c>
      <c r="AP40" s="122" t="s">
        <v>65</v>
      </c>
      <c r="AQ40" s="48"/>
      <c r="AR40" s="49"/>
      <c r="AS40" s="48"/>
      <c r="AT40" s="49"/>
      <c r="AU40" s="48"/>
      <c r="AV40" s="49"/>
      <c r="AW40" s="48"/>
      <c r="AX40" s="49"/>
      <c r="AY40" s="48"/>
      <c r="AZ40" s="2"/>
      <c r="BA40" s="3"/>
      <c r="BB40" s="3"/>
      <c r="BC40" s="3"/>
      <c r="BD40" s="3"/>
    </row>
    <row r="41" spans="1:56" ht="15">
      <c r="A41" s="63" t="s">
        <v>686</v>
      </c>
      <c r="B41" s="64"/>
      <c r="C41" s="64"/>
      <c r="D41" s="65"/>
      <c r="E41" s="124"/>
      <c r="F41" s="99" t="s">
        <v>4979</v>
      </c>
      <c r="G41" s="125"/>
      <c r="H41" s="68"/>
      <c r="I41" s="69"/>
      <c r="J41" s="126"/>
      <c r="K41" s="68" t="s">
        <v>5682</v>
      </c>
      <c r="L41" s="127"/>
      <c r="M41" s="72">
        <v>8993.513671875</v>
      </c>
      <c r="N41" s="72">
        <v>5930.3681640625</v>
      </c>
      <c r="O41" s="73"/>
      <c r="P41" s="74"/>
      <c r="Q41" s="74"/>
      <c r="R41" s="128"/>
      <c r="S41" s="48">
        <v>1</v>
      </c>
      <c r="T41" s="48">
        <v>2</v>
      </c>
      <c r="U41" s="128"/>
      <c r="V41" s="50"/>
      <c r="W41" s="50"/>
      <c r="X41" s="50"/>
      <c r="Y41" s="50"/>
      <c r="Z41" s="49"/>
      <c r="AA41" s="70">
        <v>41</v>
      </c>
      <c r="AB41" s="70"/>
      <c r="AC41" s="71"/>
      <c r="AD41" s="77">
        <v>451</v>
      </c>
      <c r="AE41" s="77">
        <v>98</v>
      </c>
      <c r="AF41" s="77">
        <v>1967</v>
      </c>
      <c r="AG41" s="77">
        <v>4545</v>
      </c>
      <c r="AH41" s="77"/>
      <c r="AI41" s="77" t="s">
        <v>4257</v>
      </c>
      <c r="AJ41" s="77" t="s">
        <v>4527</v>
      </c>
      <c r="AK41" s="77"/>
      <c r="AL41" s="77"/>
      <c r="AM41" s="79">
        <v>41728.53761574074</v>
      </c>
      <c r="AN41" s="77" t="s">
        <v>416</v>
      </c>
      <c r="AO41" s="80" t="s">
        <v>5325</v>
      </c>
      <c r="AP41" s="122" t="s">
        <v>66</v>
      </c>
      <c r="AQ41" s="48"/>
      <c r="AR41" s="49"/>
      <c r="AS41" s="48"/>
      <c r="AT41" s="49"/>
      <c r="AU41" s="48"/>
      <c r="AV41" s="49"/>
      <c r="AW41" s="48"/>
      <c r="AX41" s="49"/>
      <c r="AY41" s="48"/>
      <c r="AZ41" s="2"/>
      <c r="BA41" s="3"/>
      <c r="BB41" s="3"/>
      <c r="BC41" s="3"/>
      <c r="BD41" s="3"/>
    </row>
    <row r="42" spans="1:56" ht="15">
      <c r="A42" s="63" t="s">
        <v>799</v>
      </c>
      <c r="B42" s="64"/>
      <c r="C42" s="64"/>
      <c r="D42" s="65"/>
      <c r="E42" s="124"/>
      <c r="F42" s="99" t="s">
        <v>4982</v>
      </c>
      <c r="G42" s="125"/>
      <c r="H42" s="68"/>
      <c r="I42" s="69"/>
      <c r="J42" s="126"/>
      <c r="K42" s="68" t="s">
        <v>5685</v>
      </c>
      <c r="L42" s="127"/>
      <c r="M42" s="72">
        <v>6191.18701171875</v>
      </c>
      <c r="N42" s="72">
        <v>2011.517578125</v>
      </c>
      <c r="O42" s="73"/>
      <c r="P42" s="74"/>
      <c r="Q42" s="74"/>
      <c r="R42" s="128"/>
      <c r="S42" s="48">
        <v>1</v>
      </c>
      <c r="T42" s="48">
        <v>1</v>
      </c>
      <c r="U42" s="128"/>
      <c r="V42" s="50"/>
      <c r="W42" s="50"/>
      <c r="X42" s="50"/>
      <c r="Y42" s="50"/>
      <c r="Z42" s="49"/>
      <c r="AA42" s="70">
        <v>42</v>
      </c>
      <c r="AB42" s="70"/>
      <c r="AC42" s="71"/>
      <c r="AD42" s="77">
        <v>297</v>
      </c>
      <c r="AE42" s="77">
        <v>145</v>
      </c>
      <c r="AF42" s="77">
        <v>2954</v>
      </c>
      <c r="AG42" s="77">
        <v>531</v>
      </c>
      <c r="AH42" s="77"/>
      <c r="AI42" s="77"/>
      <c r="AJ42" s="77" t="s">
        <v>4528</v>
      </c>
      <c r="AK42" s="77"/>
      <c r="AL42" s="77"/>
      <c r="AM42" s="79">
        <v>39839.752916666665</v>
      </c>
      <c r="AN42" s="77" t="s">
        <v>416</v>
      </c>
      <c r="AO42" s="80" t="s">
        <v>5328</v>
      </c>
      <c r="AP42" s="122" t="s">
        <v>66</v>
      </c>
      <c r="AQ42" s="48"/>
      <c r="AR42" s="49"/>
      <c r="AS42" s="48"/>
      <c r="AT42" s="49"/>
      <c r="AU42" s="48"/>
      <c r="AV42" s="49"/>
      <c r="AW42" s="48"/>
      <c r="AX42" s="49"/>
      <c r="AY42" s="48"/>
      <c r="AZ42" s="2"/>
      <c r="BA42" s="3"/>
      <c r="BB42" s="3"/>
      <c r="BC42" s="3"/>
      <c r="BD42" s="3"/>
    </row>
    <row r="43" spans="1:56" ht="15">
      <c r="A43" s="63" t="s">
        <v>192</v>
      </c>
      <c r="B43" s="64"/>
      <c r="C43" s="64"/>
      <c r="D43" s="65"/>
      <c r="E43" s="124"/>
      <c r="F43" s="99" t="s">
        <v>399</v>
      </c>
      <c r="G43" s="125"/>
      <c r="H43" s="68"/>
      <c r="I43" s="69"/>
      <c r="J43" s="126"/>
      <c r="K43" s="68" t="s">
        <v>5687</v>
      </c>
      <c r="L43" s="127"/>
      <c r="M43" s="72">
        <v>8900.4130859375</v>
      </c>
      <c r="N43" s="72">
        <v>7048.77978515625</v>
      </c>
      <c r="O43" s="73"/>
      <c r="P43" s="74"/>
      <c r="Q43" s="74"/>
      <c r="R43" s="128"/>
      <c r="S43" s="48">
        <v>1</v>
      </c>
      <c r="T43" s="48">
        <v>0</v>
      </c>
      <c r="U43" s="128"/>
      <c r="V43" s="50"/>
      <c r="W43" s="50"/>
      <c r="X43" s="50"/>
      <c r="Y43" s="50"/>
      <c r="Z43" s="49"/>
      <c r="AA43" s="70">
        <v>43</v>
      </c>
      <c r="AB43" s="70"/>
      <c r="AC43" s="71"/>
      <c r="AD43" s="77">
        <v>91</v>
      </c>
      <c r="AE43" s="77">
        <v>6</v>
      </c>
      <c r="AF43" s="77">
        <v>24</v>
      </c>
      <c r="AG43" s="77">
        <v>40</v>
      </c>
      <c r="AH43" s="77"/>
      <c r="AI43" s="77" t="s">
        <v>268</v>
      </c>
      <c r="AJ43" s="77" t="s">
        <v>330</v>
      </c>
      <c r="AK43" s="80" t="s">
        <v>376</v>
      </c>
      <c r="AL43" s="77"/>
      <c r="AM43" s="79">
        <v>43585.79883101852</v>
      </c>
      <c r="AN43" s="77" t="s">
        <v>416</v>
      </c>
      <c r="AO43" s="80" t="s">
        <v>425</v>
      </c>
      <c r="AP43" s="122" t="s">
        <v>65</v>
      </c>
      <c r="AQ43" s="48"/>
      <c r="AR43" s="49"/>
      <c r="AS43" s="48"/>
      <c r="AT43" s="49"/>
      <c r="AU43" s="48"/>
      <c r="AV43" s="49"/>
      <c r="AW43" s="48"/>
      <c r="AX43" s="49"/>
      <c r="AY43" s="48"/>
      <c r="AZ43" s="2"/>
      <c r="BA43" s="3"/>
      <c r="BB43" s="3"/>
      <c r="BC43" s="3"/>
      <c r="BD43" s="3"/>
    </row>
    <row r="44" spans="1:56" ht="15">
      <c r="A44" s="63" t="s">
        <v>204</v>
      </c>
      <c r="B44" s="64"/>
      <c r="C44" s="64"/>
      <c r="D44" s="65"/>
      <c r="E44" s="124"/>
      <c r="F44" s="99" t="s">
        <v>400</v>
      </c>
      <c r="G44" s="125"/>
      <c r="H44" s="68"/>
      <c r="I44" s="69"/>
      <c r="J44" s="126"/>
      <c r="K44" s="68" t="s">
        <v>446</v>
      </c>
      <c r="L44" s="127"/>
      <c r="M44" s="72">
        <v>9244.080078125</v>
      </c>
      <c r="N44" s="72">
        <v>6503.255859375</v>
      </c>
      <c r="O44" s="73"/>
      <c r="P44" s="74"/>
      <c r="Q44" s="74"/>
      <c r="R44" s="128"/>
      <c r="S44" s="48">
        <v>1</v>
      </c>
      <c r="T44" s="48">
        <v>0</v>
      </c>
      <c r="U44" s="128"/>
      <c r="V44" s="50"/>
      <c r="W44" s="50"/>
      <c r="X44" s="50"/>
      <c r="Y44" s="50"/>
      <c r="Z44" s="49"/>
      <c r="AA44" s="70">
        <v>44</v>
      </c>
      <c r="AB44" s="70"/>
      <c r="AC44" s="71"/>
      <c r="AD44" s="77">
        <v>335</v>
      </c>
      <c r="AE44" s="77">
        <v>2009</v>
      </c>
      <c r="AF44" s="77">
        <v>1150</v>
      </c>
      <c r="AG44" s="77">
        <v>2711</v>
      </c>
      <c r="AH44" s="77"/>
      <c r="AI44" s="77" t="s">
        <v>269</v>
      </c>
      <c r="AJ44" s="77" t="s">
        <v>331</v>
      </c>
      <c r="AK44" s="80" t="s">
        <v>377</v>
      </c>
      <c r="AL44" s="77"/>
      <c r="AM44" s="79">
        <v>42062.89792824074</v>
      </c>
      <c r="AN44" s="77" t="s">
        <v>416</v>
      </c>
      <c r="AO44" s="80" t="s">
        <v>426</v>
      </c>
      <c r="AP44" s="122" t="s">
        <v>65</v>
      </c>
      <c r="AQ44" s="48"/>
      <c r="AR44" s="49"/>
      <c r="AS44" s="48"/>
      <c r="AT44" s="49"/>
      <c r="AU44" s="48"/>
      <c r="AV44" s="49"/>
      <c r="AW44" s="48"/>
      <c r="AX44" s="49"/>
      <c r="AY44" s="48"/>
      <c r="AZ44" s="2"/>
      <c r="BA44" s="3"/>
      <c r="BB44" s="3"/>
      <c r="BC44" s="3"/>
      <c r="BD44" s="3"/>
    </row>
    <row r="45" spans="1:56" ht="15">
      <c r="A45" s="63" t="s">
        <v>205</v>
      </c>
      <c r="B45" s="64"/>
      <c r="C45" s="64"/>
      <c r="D45" s="65"/>
      <c r="E45" s="124"/>
      <c r="F45" s="99" t="s">
        <v>401</v>
      </c>
      <c r="G45" s="125"/>
      <c r="H45" s="68"/>
      <c r="I45" s="69"/>
      <c r="J45" s="126"/>
      <c r="K45" s="68" t="s">
        <v>447</v>
      </c>
      <c r="L45" s="127"/>
      <c r="M45" s="72">
        <v>9760.3505859375</v>
      </c>
      <c r="N45" s="72">
        <v>7421.4833984375</v>
      </c>
      <c r="O45" s="73"/>
      <c r="P45" s="74"/>
      <c r="Q45" s="74"/>
      <c r="R45" s="128"/>
      <c r="S45" s="48">
        <v>1</v>
      </c>
      <c r="T45" s="48">
        <v>0</v>
      </c>
      <c r="U45" s="128"/>
      <c r="V45" s="50"/>
      <c r="W45" s="50"/>
      <c r="X45" s="50"/>
      <c r="Y45" s="50"/>
      <c r="Z45" s="49"/>
      <c r="AA45" s="70">
        <v>45</v>
      </c>
      <c r="AB45" s="70"/>
      <c r="AC45" s="71"/>
      <c r="AD45" s="77">
        <v>2160</v>
      </c>
      <c r="AE45" s="77">
        <v>4283</v>
      </c>
      <c r="AF45" s="77">
        <v>3187</v>
      </c>
      <c r="AG45" s="77">
        <v>429</v>
      </c>
      <c r="AH45" s="77"/>
      <c r="AI45" s="77" t="s">
        <v>270</v>
      </c>
      <c r="AJ45" s="77" t="s">
        <v>332</v>
      </c>
      <c r="AK45" s="80" t="s">
        <v>378</v>
      </c>
      <c r="AL45" s="77"/>
      <c r="AM45" s="79">
        <v>39708.60888888889</v>
      </c>
      <c r="AN45" s="77" t="s">
        <v>416</v>
      </c>
      <c r="AO45" s="80" t="s">
        <v>427</v>
      </c>
      <c r="AP45" s="122" t="s">
        <v>65</v>
      </c>
      <c r="AQ45" s="48"/>
      <c r="AR45" s="49"/>
      <c r="AS45" s="48"/>
      <c r="AT45" s="49"/>
      <c r="AU45" s="48"/>
      <c r="AV45" s="49"/>
      <c r="AW45" s="48"/>
      <c r="AX45" s="49"/>
      <c r="AY45" s="48"/>
      <c r="AZ45" s="2"/>
      <c r="BA45" s="3"/>
      <c r="BB45" s="3"/>
      <c r="BC45" s="3"/>
      <c r="BD45" s="3"/>
    </row>
    <row r="46" spans="1:56" ht="15">
      <c r="A46" s="63" t="s">
        <v>207</v>
      </c>
      <c r="B46" s="64"/>
      <c r="C46" s="64"/>
      <c r="D46" s="65"/>
      <c r="E46" s="124"/>
      <c r="F46" s="99" t="s">
        <v>403</v>
      </c>
      <c r="G46" s="125"/>
      <c r="H46" s="68"/>
      <c r="I46" s="69"/>
      <c r="J46" s="126"/>
      <c r="K46" s="68" t="s">
        <v>5688</v>
      </c>
      <c r="L46" s="127"/>
      <c r="M46" s="72">
        <v>9775.55859375</v>
      </c>
      <c r="N46" s="72">
        <v>6733.4296875</v>
      </c>
      <c r="O46" s="73"/>
      <c r="P46" s="74"/>
      <c r="Q46" s="74"/>
      <c r="R46" s="128"/>
      <c r="S46" s="48">
        <v>1</v>
      </c>
      <c r="T46" s="48">
        <v>1</v>
      </c>
      <c r="U46" s="128"/>
      <c r="V46" s="50"/>
      <c r="W46" s="50"/>
      <c r="X46" s="50"/>
      <c r="Y46" s="50"/>
      <c r="Z46" s="49"/>
      <c r="AA46" s="70">
        <v>46</v>
      </c>
      <c r="AB46" s="70"/>
      <c r="AC46" s="71"/>
      <c r="AD46" s="77">
        <v>380</v>
      </c>
      <c r="AE46" s="77">
        <v>641</v>
      </c>
      <c r="AF46" s="77">
        <v>1952</v>
      </c>
      <c r="AG46" s="77">
        <v>31</v>
      </c>
      <c r="AH46" s="77"/>
      <c r="AI46" s="77" t="s">
        <v>272</v>
      </c>
      <c r="AJ46" s="77" t="s">
        <v>333</v>
      </c>
      <c r="AK46" s="80" t="s">
        <v>380</v>
      </c>
      <c r="AL46" s="77"/>
      <c r="AM46" s="79">
        <v>39792.16370370371</v>
      </c>
      <c r="AN46" s="77" t="s">
        <v>416</v>
      </c>
      <c r="AO46" s="80" t="s">
        <v>429</v>
      </c>
      <c r="AP46" s="122" t="s">
        <v>66</v>
      </c>
      <c r="AQ46" s="48"/>
      <c r="AR46" s="49"/>
      <c r="AS46" s="48"/>
      <c r="AT46" s="49"/>
      <c r="AU46" s="48"/>
      <c r="AV46" s="49"/>
      <c r="AW46" s="48"/>
      <c r="AX46" s="49"/>
      <c r="AY46" s="48"/>
      <c r="AZ46" s="2"/>
      <c r="BA46" s="3"/>
      <c r="BB46" s="3"/>
      <c r="BC46" s="3"/>
      <c r="BD46" s="3"/>
    </row>
    <row r="47" spans="1:56" ht="15">
      <c r="A47" s="63" t="s">
        <v>208</v>
      </c>
      <c r="B47" s="64"/>
      <c r="C47" s="64"/>
      <c r="D47" s="65"/>
      <c r="E47" s="124"/>
      <c r="F47" s="99" t="s">
        <v>404</v>
      </c>
      <c r="G47" s="125"/>
      <c r="H47" s="68"/>
      <c r="I47" s="69"/>
      <c r="J47" s="126"/>
      <c r="K47" s="68" t="s">
        <v>448</v>
      </c>
      <c r="L47" s="127"/>
      <c r="M47" s="72">
        <v>9219.4658203125</v>
      </c>
      <c r="N47" s="72">
        <v>7616.42578125</v>
      </c>
      <c r="O47" s="73"/>
      <c r="P47" s="74"/>
      <c r="Q47" s="74"/>
      <c r="R47" s="128"/>
      <c r="S47" s="48">
        <v>1</v>
      </c>
      <c r="T47" s="48">
        <v>0</v>
      </c>
      <c r="U47" s="128"/>
      <c r="V47" s="50"/>
      <c r="W47" s="50"/>
      <c r="X47" s="50"/>
      <c r="Y47" s="50"/>
      <c r="Z47" s="49"/>
      <c r="AA47" s="70">
        <v>47</v>
      </c>
      <c r="AB47" s="70"/>
      <c r="AC47" s="71"/>
      <c r="AD47" s="77">
        <v>2666</v>
      </c>
      <c r="AE47" s="77">
        <v>2371</v>
      </c>
      <c r="AF47" s="77">
        <v>10930</v>
      </c>
      <c r="AG47" s="77">
        <v>3277</v>
      </c>
      <c r="AH47" s="77"/>
      <c r="AI47" s="77" t="s">
        <v>273</v>
      </c>
      <c r="AJ47" s="77" t="s">
        <v>334</v>
      </c>
      <c r="AK47" s="80" t="s">
        <v>381</v>
      </c>
      <c r="AL47" s="77"/>
      <c r="AM47" s="79">
        <v>40050.724907407406</v>
      </c>
      <c r="AN47" s="77" t="s">
        <v>416</v>
      </c>
      <c r="AO47" s="80" t="s">
        <v>430</v>
      </c>
      <c r="AP47" s="122" t="s">
        <v>65</v>
      </c>
      <c r="AQ47" s="48"/>
      <c r="AR47" s="49"/>
      <c r="AS47" s="48"/>
      <c r="AT47" s="49"/>
      <c r="AU47" s="48"/>
      <c r="AV47" s="49"/>
      <c r="AW47" s="48"/>
      <c r="AX47" s="49"/>
      <c r="AY47" s="48"/>
      <c r="AZ47" s="2"/>
      <c r="BA47" s="3"/>
      <c r="BB47" s="3"/>
      <c r="BC47" s="3"/>
      <c r="BD47" s="3"/>
    </row>
    <row r="48" spans="1:56" ht="15">
      <c r="A48" s="63" t="s">
        <v>947</v>
      </c>
      <c r="B48" s="64"/>
      <c r="C48" s="64"/>
      <c r="D48" s="65"/>
      <c r="E48" s="124"/>
      <c r="F48" s="99" t="s">
        <v>4984</v>
      </c>
      <c r="G48" s="125"/>
      <c r="H48" s="68"/>
      <c r="I48" s="69"/>
      <c r="J48" s="126"/>
      <c r="K48" s="68" t="s">
        <v>5690</v>
      </c>
      <c r="L48" s="127"/>
      <c r="M48" s="72">
        <v>6191.18701171875</v>
      </c>
      <c r="N48" s="72">
        <v>2485.10302734375</v>
      </c>
      <c r="O48" s="73"/>
      <c r="P48" s="74"/>
      <c r="Q48" s="74"/>
      <c r="R48" s="128"/>
      <c r="S48" s="48">
        <v>1</v>
      </c>
      <c r="T48" s="48">
        <v>0</v>
      </c>
      <c r="U48" s="128"/>
      <c r="V48" s="50"/>
      <c r="W48" s="50"/>
      <c r="X48" s="50"/>
      <c r="Y48" s="50"/>
      <c r="Z48" s="49"/>
      <c r="AA48" s="70">
        <v>48</v>
      </c>
      <c r="AB48" s="70"/>
      <c r="AC48" s="71"/>
      <c r="AD48" s="77">
        <v>6259</v>
      </c>
      <c r="AE48" s="77">
        <v>9448</v>
      </c>
      <c r="AF48" s="77">
        <v>23666</v>
      </c>
      <c r="AG48" s="77">
        <v>7517</v>
      </c>
      <c r="AH48" s="77"/>
      <c r="AI48" s="77" t="s">
        <v>4260</v>
      </c>
      <c r="AJ48" s="77" t="s">
        <v>4529</v>
      </c>
      <c r="AK48" s="80" t="s">
        <v>4736</v>
      </c>
      <c r="AL48" s="77"/>
      <c r="AM48" s="79">
        <v>38920.82326388889</v>
      </c>
      <c r="AN48" s="77" t="s">
        <v>416</v>
      </c>
      <c r="AO48" s="80" t="s">
        <v>5330</v>
      </c>
      <c r="AP48" s="122" t="s">
        <v>65</v>
      </c>
      <c r="AQ48" s="48"/>
      <c r="AR48" s="49"/>
      <c r="AS48" s="48"/>
      <c r="AT48" s="49"/>
      <c r="AU48" s="48"/>
      <c r="AV48" s="49"/>
      <c r="AW48" s="48"/>
      <c r="AX48" s="49"/>
      <c r="AY48" s="48"/>
      <c r="AZ48" s="2"/>
      <c r="BA48" s="3"/>
      <c r="BB48" s="3"/>
      <c r="BC48" s="3"/>
      <c r="BD48" s="3"/>
    </row>
    <row r="49" spans="1:56" ht="15">
      <c r="A49" s="63" t="s">
        <v>948</v>
      </c>
      <c r="B49" s="64"/>
      <c r="C49" s="64"/>
      <c r="D49" s="65"/>
      <c r="E49" s="124"/>
      <c r="F49" s="99" t="s">
        <v>4989</v>
      </c>
      <c r="G49" s="125"/>
      <c r="H49" s="68"/>
      <c r="I49" s="69"/>
      <c r="J49" s="126"/>
      <c r="K49" s="68" t="s">
        <v>5695</v>
      </c>
      <c r="L49" s="127"/>
      <c r="M49" s="72">
        <v>6191.18701171875</v>
      </c>
      <c r="N49" s="72">
        <v>3202.8046875</v>
      </c>
      <c r="O49" s="73"/>
      <c r="P49" s="74"/>
      <c r="Q49" s="74"/>
      <c r="R49" s="128"/>
      <c r="S49" s="48">
        <v>1</v>
      </c>
      <c r="T49" s="48">
        <v>0</v>
      </c>
      <c r="U49" s="128"/>
      <c r="V49" s="50"/>
      <c r="W49" s="50"/>
      <c r="X49" s="50"/>
      <c r="Y49" s="50"/>
      <c r="Z49" s="49"/>
      <c r="AA49" s="70">
        <v>49</v>
      </c>
      <c r="AB49" s="70"/>
      <c r="AC49" s="71"/>
      <c r="AD49" s="77">
        <v>1372</v>
      </c>
      <c r="AE49" s="77">
        <v>1495</v>
      </c>
      <c r="AF49" s="77">
        <v>151525</v>
      </c>
      <c r="AG49" s="77">
        <v>10580</v>
      </c>
      <c r="AH49" s="77"/>
      <c r="AI49" s="77" t="s">
        <v>4265</v>
      </c>
      <c r="AJ49" s="77" t="s">
        <v>4532</v>
      </c>
      <c r="AK49" s="77"/>
      <c r="AL49" s="77"/>
      <c r="AM49" s="79">
        <v>41138.565416666665</v>
      </c>
      <c r="AN49" s="77" t="s">
        <v>416</v>
      </c>
      <c r="AO49" s="80" t="s">
        <v>5335</v>
      </c>
      <c r="AP49" s="122" t="s">
        <v>65</v>
      </c>
      <c r="AQ49" s="48"/>
      <c r="AR49" s="49"/>
      <c r="AS49" s="48"/>
      <c r="AT49" s="49"/>
      <c r="AU49" s="48"/>
      <c r="AV49" s="49"/>
      <c r="AW49" s="48"/>
      <c r="AX49" s="49"/>
      <c r="AY49" s="48"/>
      <c r="AZ49" s="2"/>
      <c r="BA49" s="3"/>
      <c r="BB49" s="3"/>
      <c r="BC49" s="3"/>
      <c r="BD49" s="3"/>
    </row>
    <row r="50" spans="1:56" ht="15">
      <c r="A50" s="63" t="s">
        <v>780</v>
      </c>
      <c r="B50" s="64"/>
      <c r="C50" s="64"/>
      <c r="D50" s="65"/>
      <c r="E50" s="124"/>
      <c r="F50" s="99" t="s">
        <v>4993</v>
      </c>
      <c r="G50" s="125"/>
      <c r="H50" s="68"/>
      <c r="I50" s="69"/>
      <c r="J50" s="126"/>
      <c r="K50" s="68" t="s">
        <v>5699</v>
      </c>
      <c r="L50" s="127"/>
      <c r="M50" s="72">
        <v>6191.18701171875</v>
      </c>
      <c r="N50" s="72">
        <v>1303.58056640625</v>
      </c>
      <c r="O50" s="73"/>
      <c r="P50" s="74"/>
      <c r="Q50" s="74"/>
      <c r="R50" s="128"/>
      <c r="S50" s="48">
        <v>1</v>
      </c>
      <c r="T50" s="48">
        <v>1</v>
      </c>
      <c r="U50" s="128"/>
      <c r="V50" s="50"/>
      <c r="W50" s="50"/>
      <c r="X50" s="50"/>
      <c r="Y50" s="50"/>
      <c r="Z50" s="49"/>
      <c r="AA50" s="70">
        <v>50</v>
      </c>
      <c r="AB50" s="70"/>
      <c r="AC50" s="71"/>
      <c r="AD50" s="77">
        <v>0</v>
      </c>
      <c r="AE50" s="77">
        <v>2176</v>
      </c>
      <c r="AF50" s="77">
        <v>2577</v>
      </c>
      <c r="AG50" s="77">
        <v>14</v>
      </c>
      <c r="AH50" s="77"/>
      <c r="AI50" s="77" t="s">
        <v>4269</v>
      </c>
      <c r="AJ50" s="77" t="s">
        <v>4534</v>
      </c>
      <c r="AK50" s="80" t="s">
        <v>4741</v>
      </c>
      <c r="AL50" s="77"/>
      <c r="AM50" s="79">
        <v>41380.71394675926</v>
      </c>
      <c r="AN50" s="77" t="s">
        <v>416</v>
      </c>
      <c r="AO50" s="80" t="s">
        <v>5339</v>
      </c>
      <c r="AP50" s="122" t="s">
        <v>66</v>
      </c>
      <c r="AQ50" s="48"/>
      <c r="AR50" s="49"/>
      <c r="AS50" s="48"/>
      <c r="AT50" s="49"/>
      <c r="AU50" s="48"/>
      <c r="AV50" s="49"/>
      <c r="AW50" s="48"/>
      <c r="AX50" s="49"/>
      <c r="AY50" s="48"/>
      <c r="AZ50" s="2"/>
      <c r="BA50" s="3"/>
      <c r="BB50" s="3"/>
      <c r="BC50" s="3"/>
      <c r="BD50" s="3"/>
    </row>
    <row r="51" spans="1:56" ht="15">
      <c r="A51" s="63" t="s">
        <v>949</v>
      </c>
      <c r="B51" s="64"/>
      <c r="C51" s="64"/>
      <c r="D51" s="65"/>
      <c r="E51" s="124"/>
      <c r="F51" s="99" t="s">
        <v>4998</v>
      </c>
      <c r="G51" s="125"/>
      <c r="H51" s="68"/>
      <c r="I51" s="69"/>
      <c r="J51" s="126"/>
      <c r="K51" s="68" t="s">
        <v>5704</v>
      </c>
      <c r="L51" s="127"/>
      <c r="M51" s="72">
        <v>7541.14501953125</v>
      </c>
      <c r="N51" s="72">
        <v>3173.5107421875</v>
      </c>
      <c r="O51" s="73"/>
      <c r="P51" s="74"/>
      <c r="Q51" s="74"/>
      <c r="R51" s="128"/>
      <c r="S51" s="48">
        <v>1</v>
      </c>
      <c r="T51" s="48">
        <v>0</v>
      </c>
      <c r="U51" s="128"/>
      <c r="V51" s="50"/>
      <c r="W51" s="50"/>
      <c r="X51" s="50"/>
      <c r="Y51" s="50"/>
      <c r="Z51" s="49"/>
      <c r="AA51" s="70">
        <v>51</v>
      </c>
      <c r="AB51" s="70"/>
      <c r="AC51" s="71"/>
      <c r="AD51" s="77">
        <v>1403</v>
      </c>
      <c r="AE51" s="77">
        <v>1413</v>
      </c>
      <c r="AF51" s="77">
        <v>2050</v>
      </c>
      <c r="AG51" s="77">
        <v>1626</v>
      </c>
      <c r="AH51" s="77"/>
      <c r="AI51" s="77" t="s">
        <v>4272</v>
      </c>
      <c r="AJ51" s="77" t="s">
        <v>4537</v>
      </c>
      <c r="AK51" s="80" t="s">
        <v>4744</v>
      </c>
      <c r="AL51" s="77"/>
      <c r="AM51" s="79">
        <v>42860.462905092594</v>
      </c>
      <c r="AN51" s="77" t="s">
        <v>416</v>
      </c>
      <c r="AO51" s="80" t="s">
        <v>5344</v>
      </c>
      <c r="AP51" s="122" t="s">
        <v>65</v>
      </c>
      <c r="AQ51" s="48"/>
      <c r="AR51" s="49"/>
      <c r="AS51" s="48"/>
      <c r="AT51" s="49"/>
      <c r="AU51" s="48"/>
      <c r="AV51" s="49"/>
      <c r="AW51" s="48"/>
      <c r="AX51" s="49"/>
      <c r="AY51" s="48"/>
      <c r="AZ51" s="2"/>
      <c r="BA51" s="3"/>
      <c r="BB51" s="3"/>
      <c r="BC51" s="3"/>
      <c r="BD51" s="3"/>
    </row>
    <row r="52" spans="1:56" ht="15">
      <c r="A52" s="63" t="s">
        <v>209</v>
      </c>
      <c r="B52" s="64"/>
      <c r="C52" s="64"/>
      <c r="D52" s="65"/>
      <c r="E52" s="124"/>
      <c r="F52" s="99" t="s">
        <v>406</v>
      </c>
      <c r="G52" s="125"/>
      <c r="H52" s="68"/>
      <c r="I52" s="69"/>
      <c r="J52" s="126"/>
      <c r="K52" s="68" t="s">
        <v>450</v>
      </c>
      <c r="L52" s="127"/>
      <c r="M52" s="72">
        <v>6137.5859375</v>
      </c>
      <c r="N52" s="72">
        <v>8846.2060546875</v>
      </c>
      <c r="O52" s="73"/>
      <c r="P52" s="74"/>
      <c r="Q52" s="74"/>
      <c r="R52" s="128"/>
      <c r="S52" s="48">
        <v>1</v>
      </c>
      <c r="T52" s="48">
        <v>0</v>
      </c>
      <c r="U52" s="128"/>
      <c r="V52" s="50"/>
      <c r="W52" s="50"/>
      <c r="X52" s="50"/>
      <c r="Y52" s="50"/>
      <c r="Z52" s="49"/>
      <c r="AA52" s="70">
        <v>52</v>
      </c>
      <c r="AB52" s="70"/>
      <c r="AC52" s="71"/>
      <c r="AD52" s="77">
        <v>2220</v>
      </c>
      <c r="AE52" s="77">
        <v>9454</v>
      </c>
      <c r="AF52" s="77">
        <v>5447</v>
      </c>
      <c r="AG52" s="77">
        <v>3646</v>
      </c>
      <c r="AH52" s="77"/>
      <c r="AI52" s="77" t="s">
        <v>275</v>
      </c>
      <c r="AJ52" s="77" t="s">
        <v>345</v>
      </c>
      <c r="AK52" s="80" t="s">
        <v>383</v>
      </c>
      <c r="AL52" s="77"/>
      <c r="AM52" s="79">
        <v>40977.204664351855</v>
      </c>
      <c r="AN52" s="77" t="s">
        <v>416</v>
      </c>
      <c r="AO52" s="80" t="s">
        <v>432</v>
      </c>
      <c r="AP52" s="122" t="s">
        <v>65</v>
      </c>
      <c r="AQ52" s="48"/>
      <c r="AR52" s="49"/>
      <c r="AS52" s="48"/>
      <c r="AT52" s="49"/>
      <c r="AU52" s="48"/>
      <c r="AV52" s="49"/>
      <c r="AW52" s="48"/>
      <c r="AX52" s="49"/>
      <c r="AY52" s="48"/>
      <c r="AZ52" s="2"/>
      <c r="BA52" s="3"/>
      <c r="BB52" s="3"/>
      <c r="BC52" s="3"/>
      <c r="BD52" s="3"/>
    </row>
    <row r="53" spans="1:56" ht="15">
      <c r="A53" s="63" t="s">
        <v>950</v>
      </c>
      <c r="B53" s="64"/>
      <c r="C53" s="64"/>
      <c r="D53" s="65"/>
      <c r="E53" s="124"/>
      <c r="F53" s="99" t="s">
        <v>5026</v>
      </c>
      <c r="G53" s="125"/>
      <c r="H53" s="68"/>
      <c r="I53" s="69"/>
      <c r="J53" s="126"/>
      <c r="K53" s="68" t="s">
        <v>5734</v>
      </c>
      <c r="L53" s="127"/>
      <c r="M53" s="72">
        <v>7382.87451171875</v>
      </c>
      <c r="N53" s="72">
        <v>4862.794921875</v>
      </c>
      <c r="O53" s="73"/>
      <c r="P53" s="74"/>
      <c r="Q53" s="74"/>
      <c r="R53" s="128"/>
      <c r="S53" s="48">
        <v>1</v>
      </c>
      <c r="T53" s="48">
        <v>0</v>
      </c>
      <c r="U53" s="128"/>
      <c r="V53" s="50"/>
      <c r="W53" s="50"/>
      <c r="X53" s="50"/>
      <c r="Y53" s="50"/>
      <c r="Z53" s="49"/>
      <c r="AA53" s="70">
        <v>53</v>
      </c>
      <c r="AB53" s="70"/>
      <c r="AC53" s="71"/>
      <c r="AD53" s="77">
        <v>2115</v>
      </c>
      <c r="AE53" s="77">
        <v>4273</v>
      </c>
      <c r="AF53" s="77">
        <v>6990</v>
      </c>
      <c r="AG53" s="77">
        <v>9663</v>
      </c>
      <c r="AH53" s="77"/>
      <c r="AI53" s="77" t="s">
        <v>4296</v>
      </c>
      <c r="AJ53" s="77" t="s">
        <v>4554</v>
      </c>
      <c r="AK53" s="77"/>
      <c r="AL53" s="77"/>
      <c r="AM53" s="79">
        <v>41950.99395833333</v>
      </c>
      <c r="AN53" s="77" t="s">
        <v>416</v>
      </c>
      <c r="AO53" s="80" t="s">
        <v>5373</v>
      </c>
      <c r="AP53" s="122" t="s">
        <v>65</v>
      </c>
      <c r="AQ53" s="48"/>
      <c r="AR53" s="49"/>
      <c r="AS53" s="48"/>
      <c r="AT53" s="49"/>
      <c r="AU53" s="48"/>
      <c r="AV53" s="49"/>
      <c r="AW53" s="48"/>
      <c r="AX53" s="49"/>
      <c r="AY53" s="48"/>
      <c r="AZ53" s="2"/>
      <c r="BA53" s="3"/>
      <c r="BB53" s="3"/>
      <c r="BC53" s="3"/>
      <c r="BD53" s="3"/>
    </row>
    <row r="54" spans="1:56" ht="15">
      <c r="A54" s="63" t="s">
        <v>951</v>
      </c>
      <c r="B54" s="64"/>
      <c r="C54" s="64"/>
      <c r="D54" s="65"/>
      <c r="E54" s="124"/>
      <c r="F54" s="99" t="s">
        <v>5027</v>
      </c>
      <c r="G54" s="125"/>
      <c r="H54" s="68"/>
      <c r="I54" s="69"/>
      <c r="J54" s="126"/>
      <c r="K54" s="68" t="s">
        <v>5735</v>
      </c>
      <c r="L54" s="127"/>
      <c r="M54" s="72">
        <v>7736.65625</v>
      </c>
      <c r="N54" s="72">
        <v>5136.205078125</v>
      </c>
      <c r="O54" s="73"/>
      <c r="P54" s="74"/>
      <c r="Q54" s="74"/>
      <c r="R54" s="128"/>
      <c r="S54" s="48">
        <v>1</v>
      </c>
      <c r="T54" s="48">
        <v>0</v>
      </c>
      <c r="U54" s="128"/>
      <c r="V54" s="50"/>
      <c r="W54" s="50"/>
      <c r="X54" s="50"/>
      <c r="Y54" s="50"/>
      <c r="Z54" s="49"/>
      <c r="AA54" s="70">
        <v>54</v>
      </c>
      <c r="AB54" s="70"/>
      <c r="AC54" s="71"/>
      <c r="AD54" s="77">
        <v>680</v>
      </c>
      <c r="AE54" s="77">
        <v>756</v>
      </c>
      <c r="AF54" s="77">
        <v>7807</v>
      </c>
      <c r="AG54" s="77">
        <v>2774</v>
      </c>
      <c r="AH54" s="77"/>
      <c r="AI54" s="77" t="s">
        <v>4297</v>
      </c>
      <c r="AJ54" s="77"/>
      <c r="AK54" s="77"/>
      <c r="AL54" s="77"/>
      <c r="AM54" s="79">
        <v>42296.376064814816</v>
      </c>
      <c r="AN54" s="77" t="s">
        <v>416</v>
      </c>
      <c r="AO54" s="80" t="s">
        <v>5374</v>
      </c>
      <c r="AP54" s="122" t="s">
        <v>65</v>
      </c>
      <c r="AQ54" s="48"/>
      <c r="AR54" s="49"/>
      <c r="AS54" s="48"/>
      <c r="AT54" s="49"/>
      <c r="AU54" s="48"/>
      <c r="AV54" s="49"/>
      <c r="AW54" s="48"/>
      <c r="AX54" s="49"/>
      <c r="AY54" s="48"/>
      <c r="AZ54" s="2"/>
      <c r="BA54" s="3"/>
      <c r="BB54" s="3"/>
      <c r="BC54" s="3"/>
      <c r="BD54" s="3"/>
    </row>
    <row r="55" spans="1:56" ht="15">
      <c r="A55" s="63" t="s">
        <v>731</v>
      </c>
      <c r="B55" s="64"/>
      <c r="C55" s="64"/>
      <c r="D55" s="65"/>
      <c r="E55" s="124"/>
      <c r="F55" s="99" t="s">
        <v>5030</v>
      </c>
      <c r="G55" s="125"/>
      <c r="H55" s="68"/>
      <c r="I55" s="69"/>
      <c r="J55" s="126"/>
      <c r="K55" s="68" t="s">
        <v>5738</v>
      </c>
      <c r="L55" s="127"/>
      <c r="M55" s="72">
        <v>8413.64453125</v>
      </c>
      <c r="N55" s="72">
        <v>9272.4033203125</v>
      </c>
      <c r="O55" s="73"/>
      <c r="P55" s="74"/>
      <c r="Q55" s="74"/>
      <c r="R55" s="128"/>
      <c r="S55" s="48">
        <v>1</v>
      </c>
      <c r="T55" s="48">
        <v>3</v>
      </c>
      <c r="U55" s="128"/>
      <c r="V55" s="50"/>
      <c r="W55" s="50"/>
      <c r="X55" s="50"/>
      <c r="Y55" s="50"/>
      <c r="Z55" s="49"/>
      <c r="AA55" s="70">
        <v>55</v>
      </c>
      <c r="AB55" s="70"/>
      <c r="AC55" s="71"/>
      <c r="AD55" s="77">
        <v>169</v>
      </c>
      <c r="AE55" s="77">
        <v>125</v>
      </c>
      <c r="AF55" s="77">
        <v>7084</v>
      </c>
      <c r="AG55" s="77">
        <v>11855</v>
      </c>
      <c r="AH55" s="77"/>
      <c r="AI55" s="77" t="s">
        <v>4300</v>
      </c>
      <c r="AJ55" s="77"/>
      <c r="AK55" s="80" t="s">
        <v>4762</v>
      </c>
      <c r="AL55" s="77"/>
      <c r="AM55" s="79">
        <v>39177.82320601852</v>
      </c>
      <c r="AN55" s="77" t="s">
        <v>416</v>
      </c>
      <c r="AO55" s="80" t="s">
        <v>5377</v>
      </c>
      <c r="AP55" s="122" t="s">
        <v>66</v>
      </c>
      <c r="AQ55" s="48"/>
      <c r="AR55" s="49"/>
      <c r="AS55" s="48"/>
      <c r="AT55" s="49"/>
      <c r="AU55" s="48"/>
      <c r="AV55" s="49"/>
      <c r="AW55" s="48"/>
      <c r="AX55" s="49"/>
      <c r="AY55" s="48"/>
      <c r="AZ55" s="2"/>
      <c r="BA55" s="3"/>
      <c r="BB55" s="3"/>
      <c r="BC55" s="3"/>
      <c r="BD55" s="3"/>
    </row>
    <row r="56" spans="1:56" ht="15">
      <c r="A56" s="63" t="s">
        <v>571</v>
      </c>
      <c r="B56" s="64"/>
      <c r="C56" s="64"/>
      <c r="D56" s="65"/>
      <c r="E56" s="124"/>
      <c r="F56" s="99" t="s">
        <v>598</v>
      </c>
      <c r="G56" s="125"/>
      <c r="H56" s="68"/>
      <c r="I56" s="69"/>
      <c r="J56" s="126"/>
      <c r="K56" s="68" t="s">
        <v>5739</v>
      </c>
      <c r="L56" s="127"/>
      <c r="M56" s="72">
        <v>8588.2255859375</v>
      </c>
      <c r="N56" s="72">
        <v>9177.3681640625</v>
      </c>
      <c r="O56" s="73"/>
      <c r="P56" s="74"/>
      <c r="Q56" s="74"/>
      <c r="R56" s="128"/>
      <c r="S56" s="48">
        <v>1</v>
      </c>
      <c r="T56" s="48">
        <v>3</v>
      </c>
      <c r="U56" s="128"/>
      <c r="V56" s="50"/>
      <c r="W56" s="50"/>
      <c r="X56" s="50"/>
      <c r="Y56" s="50"/>
      <c r="Z56" s="49"/>
      <c r="AA56" s="70">
        <v>56</v>
      </c>
      <c r="AB56" s="70"/>
      <c r="AC56" s="71"/>
      <c r="AD56" s="77">
        <v>244</v>
      </c>
      <c r="AE56" s="77">
        <v>16810</v>
      </c>
      <c r="AF56" s="77">
        <v>2413</v>
      </c>
      <c r="AG56" s="77">
        <v>2967</v>
      </c>
      <c r="AH56" s="77"/>
      <c r="AI56" s="77" t="s">
        <v>585</v>
      </c>
      <c r="AJ56" s="77" t="s">
        <v>313</v>
      </c>
      <c r="AK56" s="80" t="s">
        <v>594</v>
      </c>
      <c r="AL56" s="77"/>
      <c r="AM56" s="79">
        <v>41661.54178240741</v>
      </c>
      <c r="AN56" s="77" t="s">
        <v>416</v>
      </c>
      <c r="AO56" s="80" t="s">
        <v>603</v>
      </c>
      <c r="AP56" s="122" t="s">
        <v>66</v>
      </c>
      <c r="AQ56" s="48"/>
      <c r="AR56" s="49"/>
      <c r="AS56" s="48"/>
      <c r="AT56" s="49"/>
      <c r="AU56" s="48"/>
      <c r="AV56" s="49"/>
      <c r="AW56" s="48"/>
      <c r="AX56" s="49"/>
      <c r="AY56" s="48"/>
      <c r="AZ56" s="2"/>
      <c r="BA56" s="3"/>
      <c r="BB56" s="3"/>
      <c r="BC56" s="3"/>
      <c r="BD56" s="3"/>
    </row>
    <row r="57" spans="1:56" ht="15">
      <c r="A57" s="63" t="s">
        <v>952</v>
      </c>
      <c r="B57" s="64"/>
      <c r="C57" s="64"/>
      <c r="D57" s="65"/>
      <c r="E57" s="124"/>
      <c r="F57" s="99" t="s">
        <v>5038</v>
      </c>
      <c r="G57" s="125"/>
      <c r="H57" s="68"/>
      <c r="I57" s="69"/>
      <c r="J57" s="126"/>
      <c r="K57" s="68" t="s">
        <v>5747</v>
      </c>
      <c r="L57" s="127"/>
      <c r="M57" s="72">
        <v>6432.4833984375</v>
      </c>
      <c r="N57" s="72">
        <v>5507.26171875</v>
      </c>
      <c r="O57" s="73"/>
      <c r="P57" s="74"/>
      <c r="Q57" s="74"/>
      <c r="R57" s="128"/>
      <c r="S57" s="48">
        <v>1</v>
      </c>
      <c r="T57" s="48">
        <v>0</v>
      </c>
      <c r="U57" s="128"/>
      <c r="V57" s="50"/>
      <c r="W57" s="50"/>
      <c r="X57" s="50"/>
      <c r="Y57" s="50"/>
      <c r="Z57" s="49"/>
      <c r="AA57" s="70">
        <v>57</v>
      </c>
      <c r="AB57" s="70"/>
      <c r="AC57" s="71"/>
      <c r="AD57" s="77">
        <v>2482</v>
      </c>
      <c r="AE57" s="77">
        <v>38113</v>
      </c>
      <c r="AF57" s="77">
        <v>13757</v>
      </c>
      <c r="AG57" s="77">
        <v>14769</v>
      </c>
      <c r="AH57" s="77"/>
      <c r="AI57" s="77" t="s">
        <v>4308</v>
      </c>
      <c r="AJ57" s="77" t="s">
        <v>286</v>
      </c>
      <c r="AK57" s="80" t="s">
        <v>4769</v>
      </c>
      <c r="AL57" s="77"/>
      <c r="AM57" s="79">
        <v>42442.30535879629</v>
      </c>
      <c r="AN57" s="77" t="s">
        <v>416</v>
      </c>
      <c r="AO57" s="80" t="s">
        <v>5385</v>
      </c>
      <c r="AP57" s="122" t="s">
        <v>65</v>
      </c>
      <c r="AQ57" s="48"/>
      <c r="AR57" s="49"/>
      <c r="AS57" s="48"/>
      <c r="AT57" s="49"/>
      <c r="AU57" s="48"/>
      <c r="AV57" s="49"/>
      <c r="AW57" s="48"/>
      <c r="AX57" s="49"/>
      <c r="AY57" s="48"/>
      <c r="AZ57" s="2"/>
      <c r="BA57" s="3"/>
      <c r="BB57" s="3"/>
      <c r="BC57" s="3"/>
      <c r="BD57" s="3"/>
    </row>
    <row r="58" spans="1:56" ht="15">
      <c r="A58" s="63" t="s">
        <v>953</v>
      </c>
      <c r="B58" s="64"/>
      <c r="C58" s="64"/>
      <c r="D58" s="65"/>
      <c r="E58" s="124"/>
      <c r="F58" s="99" t="s">
        <v>5039</v>
      </c>
      <c r="G58" s="125"/>
      <c r="H58" s="68"/>
      <c r="I58" s="69"/>
      <c r="J58" s="126"/>
      <c r="K58" s="68" t="s">
        <v>5748</v>
      </c>
      <c r="L58" s="127"/>
      <c r="M58" s="72">
        <v>5958.435546875</v>
      </c>
      <c r="N58" s="72">
        <v>5880.19677734375</v>
      </c>
      <c r="O58" s="73"/>
      <c r="P58" s="74"/>
      <c r="Q58" s="74"/>
      <c r="R58" s="128"/>
      <c r="S58" s="48">
        <v>1</v>
      </c>
      <c r="T58" s="48">
        <v>0</v>
      </c>
      <c r="U58" s="128"/>
      <c r="V58" s="50"/>
      <c r="W58" s="50"/>
      <c r="X58" s="50"/>
      <c r="Y58" s="50"/>
      <c r="Z58" s="49"/>
      <c r="AA58" s="70">
        <v>58</v>
      </c>
      <c r="AB58" s="70"/>
      <c r="AC58" s="71"/>
      <c r="AD58" s="77">
        <v>494</v>
      </c>
      <c r="AE58" s="77">
        <v>4699</v>
      </c>
      <c r="AF58" s="77">
        <v>4984</v>
      </c>
      <c r="AG58" s="77">
        <v>462</v>
      </c>
      <c r="AH58" s="77"/>
      <c r="AI58" s="77" t="s">
        <v>4309</v>
      </c>
      <c r="AJ58" s="77" t="s">
        <v>4562</v>
      </c>
      <c r="AK58" s="80" t="s">
        <v>4770</v>
      </c>
      <c r="AL58" s="77"/>
      <c r="AM58" s="79">
        <v>40112.42357638889</v>
      </c>
      <c r="AN58" s="77" t="s">
        <v>416</v>
      </c>
      <c r="AO58" s="80" t="s">
        <v>5386</v>
      </c>
      <c r="AP58" s="122" t="s">
        <v>65</v>
      </c>
      <c r="AQ58" s="48"/>
      <c r="AR58" s="49"/>
      <c r="AS58" s="48"/>
      <c r="AT58" s="49"/>
      <c r="AU58" s="48"/>
      <c r="AV58" s="49"/>
      <c r="AW58" s="48"/>
      <c r="AX58" s="49"/>
      <c r="AY58" s="48"/>
      <c r="AZ58" s="2"/>
      <c r="BA58" s="3"/>
      <c r="BB58" s="3"/>
      <c r="BC58" s="3"/>
      <c r="BD58" s="3"/>
    </row>
    <row r="59" spans="1:56" ht="15">
      <c r="A59" s="63" t="s">
        <v>954</v>
      </c>
      <c r="B59" s="64"/>
      <c r="C59" s="64"/>
      <c r="D59" s="65"/>
      <c r="E59" s="124"/>
      <c r="F59" s="99" t="s">
        <v>5040</v>
      </c>
      <c r="G59" s="125"/>
      <c r="H59" s="68"/>
      <c r="I59" s="69"/>
      <c r="J59" s="126"/>
      <c r="K59" s="68" t="s">
        <v>5749</v>
      </c>
      <c r="L59" s="127"/>
      <c r="M59" s="72">
        <v>6464.232421875</v>
      </c>
      <c r="N59" s="72">
        <v>6268.904296875</v>
      </c>
      <c r="O59" s="73"/>
      <c r="P59" s="74"/>
      <c r="Q59" s="74"/>
      <c r="R59" s="128"/>
      <c r="S59" s="48">
        <v>1</v>
      </c>
      <c r="T59" s="48">
        <v>0</v>
      </c>
      <c r="U59" s="128"/>
      <c r="V59" s="50"/>
      <c r="W59" s="50"/>
      <c r="X59" s="50"/>
      <c r="Y59" s="50"/>
      <c r="Z59" s="49"/>
      <c r="AA59" s="70">
        <v>59</v>
      </c>
      <c r="AB59" s="70"/>
      <c r="AC59" s="71"/>
      <c r="AD59" s="77">
        <v>1240</v>
      </c>
      <c r="AE59" s="77">
        <v>6220218</v>
      </c>
      <c r="AF59" s="77">
        <v>28872</v>
      </c>
      <c r="AG59" s="77">
        <v>14808</v>
      </c>
      <c r="AH59" s="77"/>
      <c r="AI59" s="77" t="s">
        <v>4310</v>
      </c>
      <c r="AJ59" s="77" t="s">
        <v>304</v>
      </c>
      <c r="AK59" s="80" t="s">
        <v>4771</v>
      </c>
      <c r="AL59" s="77"/>
      <c r="AM59" s="79">
        <v>39724.17797453704</v>
      </c>
      <c r="AN59" s="77" t="s">
        <v>416</v>
      </c>
      <c r="AO59" s="80" t="s">
        <v>5387</v>
      </c>
      <c r="AP59" s="122" t="s">
        <v>65</v>
      </c>
      <c r="AQ59" s="48"/>
      <c r="AR59" s="49"/>
      <c r="AS59" s="48"/>
      <c r="AT59" s="49"/>
      <c r="AU59" s="48"/>
      <c r="AV59" s="49"/>
      <c r="AW59" s="48"/>
      <c r="AX59" s="49"/>
      <c r="AY59" s="48"/>
      <c r="AZ59" s="2"/>
      <c r="BA59" s="3"/>
      <c r="BB59" s="3"/>
      <c r="BC59" s="3"/>
      <c r="BD59" s="3"/>
    </row>
    <row r="60" spans="1:56" ht="15">
      <c r="A60" s="63" t="s">
        <v>570</v>
      </c>
      <c r="B60" s="64"/>
      <c r="C60" s="64"/>
      <c r="D60" s="65"/>
      <c r="E60" s="124"/>
      <c r="F60" s="99" t="s">
        <v>597</v>
      </c>
      <c r="G60" s="125"/>
      <c r="H60" s="68"/>
      <c r="I60" s="69"/>
      <c r="J60" s="126"/>
      <c r="K60" s="68" t="s">
        <v>608</v>
      </c>
      <c r="L60" s="127"/>
      <c r="M60" s="72">
        <v>7200.22265625</v>
      </c>
      <c r="N60" s="72">
        <v>5626.1240234375</v>
      </c>
      <c r="O60" s="73"/>
      <c r="P60" s="74"/>
      <c r="Q60" s="74"/>
      <c r="R60" s="128"/>
      <c r="S60" s="48">
        <v>1</v>
      </c>
      <c r="T60" s="48">
        <v>0</v>
      </c>
      <c r="U60" s="128"/>
      <c r="V60" s="50"/>
      <c r="W60" s="50"/>
      <c r="X60" s="50"/>
      <c r="Y60" s="50"/>
      <c r="Z60" s="49"/>
      <c r="AA60" s="70">
        <v>60</v>
      </c>
      <c r="AB60" s="70"/>
      <c r="AC60" s="71"/>
      <c r="AD60" s="77">
        <v>73</v>
      </c>
      <c r="AE60" s="77">
        <v>117604</v>
      </c>
      <c r="AF60" s="77">
        <v>68841</v>
      </c>
      <c r="AG60" s="77">
        <v>30578</v>
      </c>
      <c r="AH60" s="77"/>
      <c r="AI60" s="77" t="s">
        <v>584</v>
      </c>
      <c r="AJ60" s="77" t="s">
        <v>292</v>
      </c>
      <c r="AK60" s="80" t="s">
        <v>593</v>
      </c>
      <c r="AL60" s="77"/>
      <c r="AM60" s="79">
        <v>41844.38600694444</v>
      </c>
      <c r="AN60" s="77" t="s">
        <v>416</v>
      </c>
      <c r="AO60" s="80" t="s">
        <v>602</v>
      </c>
      <c r="AP60" s="122" t="s">
        <v>65</v>
      </c>
      <c r="AQ60" s="48"/>
      <c r="AR60" s="49"/>
      <c r="AS60" s="48"/>
      <c r="AT60" s="49"/>
      <c r="AU60" s="48"/>
      <c r="AV60" s="49"/>
      <c r="AW60" s="48"/>
      <c r="AX60" s="49"/>
      <c r="AY60" s="48"/>
      <c r="AZ60" s="2"/>
      <c r="BA60" s="3"/>
      <c r="BB60" s="3"/>
      <c r="BC60" s="3"/>
      <c r="BD60" s="3"/>
    </row>
    <row r="61" spans="1:56" ht="15">
      <c r="A61" s="63" t="s">
        <v>203</v>
      </c>
      <c r="B61" s="64"/>
      <c r="C61" s="64"/>
      <c r="D61" s="65"/>
      <c r="E61" s="124"/>
      <c r="F61" s="99" t="s">
        <v>398</v>
      </c>
      <c r="G61" s="125"/>
      <c r="H61" s="68"/>
      <c r="I61" s="69"/>
      <c r="J61" s="126"/>
      <c r="K61" s="68" t="s">
        <v>445</v>
      </c>
      <c r="L61" s="127"/>
      <c r="M61" s="72">
        <v>7243.2236328125</v>
      </c>
      <c r="N61" s="72">
        <v>6095.9775390625</v>
      </c>
      <c r="O61" s="73"/>
      <c r="P61" s="74"/>
      <c r="Q61" s="74"/>
      <c r="R61" s="128"/>
      <c r="S61" s="48">
        <v>1</v>
      </c>
      <c r="T61" s="48">
        <v>0</v>
      </c>
      <c r="U61" s="128"/>
      <c r="V61" s="50"/>
      <c r="W61" s="50"/>
      <c r="X61" s="50"/>
      <c r="Y61" s="50"/>
      <c r="Z61" s="49"/>
      <c r="AA61" s="70">
        <v>61</v>
      </c>
      <c r="AB61" s="70"/>
      <c r="AC61" s="71"/>
      <c r="AD61" s="77">
        <v>30</v>
      </c>
      <c r="AE61" s="77">
        <v>385856</v>
      </c>
      <c r="AF61" s="77">
        <v>119483</v>
      </c>
      <c r="AG61" s="77">
        <v>78734</v>
      </c>
      <c r="AH61" s="77"/>
      <c r="AI61" s="77" t="s">
        <v>267</v>
      </c>
      <c r="AJ61" s="77" t="s">
        <v>320</v>
      </c>
      <c r="AK61" s="77"/>
      <c r="AL61" s="77"/>
      <c r="AM61" s="79">
        <v>41600.00423611111</v>
      </c>
      <c r="AN61" s="77" t="s">
        <v>416</v>
      </c>
      <c r="AO61" s="80" t="s">
        <v>424</v>
      </c>
      <c r="AP61" s="122" t="s">
        <v>65</v>
      </c>
      <c r="AQ61" s="48"/>
      <c r="AR61" s="49"/>
      <c r="AS61" s="48"/>
      <c r="AT61" s="49"/>
      <c r="AU61" s="48"/>
      <c r="AV61" s="49"/>
      <c r="AW61" s="48"/>
      <c r="AX61" s="49"/>
      <c r="AY61" s="48"/>
      <c r="AZ61" s="2"/>
      <c r="BA61" s="3"/>
      <c r="BB61" s="3"/>
      <c r="BC61" s="3"/>
      <c r="BD61" s="3"/>
    </row>
    <row r="62" spans="1:56" ht="15">
      <c r="A62" s="63" t="s">
        <v>955</v>
      </c>
      <c r="B62" s="64"/>
      <c r="C62" s="64"/>
      <c r="D62" s="65"/>
      <c r="E62" s="124"/>
      <c r="F62" s="99" t="s">
        <v>5051</v>
      </c>
      <c r="G62" s="125"/>
      <c r="H62" s="68"/>
      <c r="I62" s="69"/>
      <c r="J62" s="126"/>
      <c r="K62" s="68" t="s">
        <v>5761</v>
      </c>
      <c r="L62" s="127"/>
      <c r="M62" s="72">
        <v>6870.8212890625</v>
      </c>
      <c r="N62" s="72">
        <v>3173.5107421875</v>
      </c>
      <c r="O62" s="73"/>
      <c r="P62" s="74"/>
      <c r="Q62" s="74"/>
      <c r="R62" s="128"/>
      <c r="S62" s="48">
        <v>1</v>
      </c>
      <c r="T62" s="48">
        <v>0</v>
      </c>
      <c r="U62" s="128"/>
      <c r="V62" s="50"/>
      <c r="W62" s="50"/>
      <c r="X62" s="50"/>
      <c r="Y62" s="50"/>
      <c r="Z62" s="49"/>
      <c r="AA62" s="70">
        <v>62</v>
      </c>
      <c r="AB62" s="70"/>
      <c r="AC62" s="71"/>
      <c r="AD62" s="77">
        <v>1489</v>
      </c>
      <c r="AE62" s="77">
        <v>32125</v>
      </c>
      <c r="AF62" s="77">
        <v>4773</v>
      </c>
      <c r="AG62" s="77">
        <v>720</v>
      </c>
      <c r="AH62" s="77"/>
      <c r="AI62" s="77" t="s">
        <v>4320</v>
      </c>
      <c r="AJ62" s="77" t="s">
        <v>4571</v>
      </c>
      <c r="AK62" s="80" t="s">
        <v>4777</v>
      </c>
      <c r="AL62" s="77"/>
      <c r="AM62" s="79">
        <v>42062.65912037037</v>
      </c>
      <c r="AN62" s="77" t="s">
        <v>416</v>
      </c>
      <c r="AO62" s="80" t="s">
        <v>5398</v>
      </c>
      <c r="AP62" s="122" t="s">
        <v>65</v>
      </c>
      <c r="AQ62" s="48"/>
      <c r="AR62" s="49"/>
      <c r="AS62" s="48"/>
      <c r="AT62" s="49"/>
      <c r="AU62" s="48"/>
      <c r="AV62" s="49"/>
      <c r="AW62" s="48"/>
      <c r="AX62" s="49"/>
      <c r="AY62" s="48"/>
      <c r="AZ62" s="2"/>
      <c r="BA62" s="3"/>
      <c r="BB62" s="3"/>
      <c r="BC62" s="3"/>
      <c r="BD62" s="3"/>
    </row>
    <row r="63" spans="1:56" ht="15">
      <c r="A63" s="63" t="s">
        <v>749</v>
      </c>
      <c r="B63" s="64"/>
      <c r="C63" s="64"/>
      <c r="D63" s="65"/>
      <c r="E63" s="124"/>
      <c r="F63" s="99" t="s">
        <v>5053</v>
      </c>
      <c r="G63" s="125"/>
      <c r="H63" s="68"/>
      <c r="I63" s="69"/>
      <c r="J63" s="126"/>
      <c r="K63" s="68" t="s">
        <v>5763</v>
      </c>
      <c r="L63" s="127"/>
      <c r="M63" s="72">
        <v>8825.9326171875</v>
      </c>
      <c r="N63" s="72">
        <v>4315.974609375</v>
      </c>
      <c r="O63" s="73"/>
      <c r="P63" s="74"/>
      <c r="Q63" s="74"/>
      <c r="R63" s="128"/>
      <c r="S63" s="48">
        <v>1</v>
      </c>
      <c r="T63" s="48">
        <v>2</v>
      </c>
      <c r="U63" s="128"/>
      <c r="V63" s="50"/>
      <c r="W63" s="50"/>
      <c r="X63" s="50"/>
      <c r="Y63" s="50"/>
      <c r="Z63" s="49"/>
      <c r="AA63" s="70">
        <v>63</v>
      </c>
      <c r="AB63" s="70"/>
      <c r="AC63" s="71"/>
      <c r="AD63" s="77">
        <v>1700</v>
      </c>
      <c r="AE63" s="77">
        <v>1074</v>
      </c>
      <c r="AF63" s="77">
        <v>1929</v>
      </c>
      <c r="AG63" s="77">
        <v>1180</v>
      </c>
      <c r="AH63" s="77"/>
      <c r="AI63" s="77" t="s">
        <v>4322</v>
      </c>
      <c r="AJ63" s="77" t="s">
        <v>4573</v>
      </c>
      <c r="AK63" s="80" t="s">
        <v>4778</v>
      </c>
      <c r="AL63" s="77"/>
      <c r="AM63" s="79">
        <v>40549.56736111111</v>
      </c>
      <c r="AN63" s="77" t="s">
        <v>416</v>
      </c>
      <c r="AO63" s="80" t="s">
        <v>5400</v>
      </c>
      <c r="AP63" s="122" t="s">
        <v>66</v>
      </c>
      <c r="AQ63" s="48"/>
      <c r="AR63" s="49"/>
      <c r="AS63" s="48"/>
      <c r="AT63" s="49"/>
      <c r="AU63" s="48"/>
      <c r="AV63" s="49"/>
      <c r="AW63" s="48"/>
      <c r="AX63" s="49"/>
      <c r="AY63" s="48"/>
      <c r="AZ63" s="2"/>
      <c r="BA63" s="3"/>
      <c r="BB63" s="3"/>
      <c r="BC63" s="3"/>
      <c r="BD63" s="3"/>
    </row>
    <row r="64" spans="1:56" ht="15">
      <c r="A64" s="63" t="s">
        <v>957</v>
      </c>
      <c r="B64" s="64"/>
      <c r="C64" s="64"/>
      <c r="D64" s="65"/>
      <c r="E64" s="124"/>
      <c r="F64" s="99" t="s">
        <v>5058</v>
      </c>
      <c r="G64" s="125"/>
      <c r="H64" s="68"/>
      <c r="I64" s="69"/>
      <c r="J64" s="126"/>
      <c r="K64" s="68" t="s">
        <v>5768</v>
      </c>
      <c r="L64" s="127"/>
      <c r="M64" s="72">
        <v>9342.640625</v>
      </c>
      <c r="N64" s="72">
        <v>3964.447265625</v>
      </c>
      <c r="O64" s="73"/>
      <c r="P64" s="74"/>
      <c r="Q64" s="74"/>
      <c r="R64" s="128"/>
      <c r="S64" s="48">
        <v>1</v>
      </c>
      <c r="T64" s="48">
        <v>0</v>
      </c>
      <c r="U64" s="128"/>
      <c r="V64" s="50"/>
      <c r="W64" s="50"/>
      <c r="X64" s="50"/>
      <c r="Y64" s="50"/>
      <c r="Z64" s="49"/>
      <c r="AA64" s="70">
        <v>64</v>
      </c>
      <c r="AB64" s="70"/>
      <c r="AC64" s="71"/>
      <c r="AD64" s="77">
        <v>2148</v>
      </c>
      <c r="AE64" s="77">
        <v>2972</v>
      </c>
      <c r="AF64" s="77">
        <v>9017</v>
      </c>
      <c r="AG64" s="77">
        <v>16000</v>
      </c>
      <c r="AH64" s="77"/>
      <c r="AI64" s="77" t="s">
        <v>4327</v>
      </c>
      <c r="AJ64" s="77" t="s">
        <v>4577</v>
      </c>
      <c r="AK64" s="80" t="s">
        <v>4779</v>
      </c>
      <c r="AL64" s="77"/>
      <c r="AM64" s="79">
        <v>42811.82570601852</v>
      </c>
      <c r="AN64" s="77" t="s">
        <v>416</v>
      </c>
      <c r="AO64" s="80" t="s">
        <v>5405</v>
      </c>
      <c r="AP64" s="122" t="s">
        <v>65</v>
      </c>
      <c r="AQ64" s="48"/>
      <c r="AR64" s="49"/>
      <c r="AS64" s="48"/>
      <c r="AT64" s="49"/>
      <c r="AU64" s="48"/>
      <c r="AV64" s="49"/>
      <c r="AW64" s="48"/>
      <c r="AX64" s="49"/>
      <c r="AY64" s="48"/>
      <c r="AZ64" s="2"/>
      <c r="BA64" s="3"/>
      <c r="BB64" s="3"/>
      <c r="BC64" s="3"/>
      <c r="BD64" s="3"/>
    </row>
    <row r="65" spans="1:56" ht="15">
      <c r="A65" s="63" t="s">
        <v>958</v>
      </c>
      <c r="B65" s="64"/>
      <c r="C65" s="64"/>
      <c r="D65" s="65"/>
      <c r="E65" s="124"/>
      <c r="F65" s="99" t="s">
        <v>5059</v>
      </c>
      <c r="G65" s="125"/>
      <c r="H65" s="68"/>
      <c r="I65" s="69"/>
      <c r="J65" s="126"/>
      <c r="K65" s="68" t="s">
        <v>5769</v>
      </c>
      <c r="L65" s="127"/>
      <c r="M65" s="72">
        <v>9631.2529296875</v>
      </c>
      <c r="N65" s="72">
        <v>4315.974609375</v>
      </c>
      <c r="O65" s="73"/>
      <c r="P65" s="74"/>
      <c r="Q65" s="74"/>
      <c r="R65" s="128"/>
      <c r="S65" s="48">
        <v>1</v>
      </c>
      <c r="T65" s="48">
        <v>0</v>
      </c>
      <c r="U65" s="128"/>
      <c r="V65" s="50"/>
      <c r="W65" s="50"/>
      <c r="X65" s="50"/>
      <c r="Y65" s="50"/>
      <c r="Z65" s="49"/>
      <c r="AA65" s="70">
        <v>65</v>
      </c>
      <c r="AB65" s="70"/>
      <c r="AC65" s="71"/>
      <c r="AD65" s="77">
        <v>2640</v>
      </c>
      <c r="AE65" s="77">
        <v>2018</v>
      </c>
      <c r="AF65" s="77">
        <v>2892</v>
      </c>
      <c r="AG65" s="77">
        <v>1005</v>
      </c>
      <c r="AH65" s="77"/>
      <c r="AI65" s="77" t="s">
        <v>4328</v>
      </c>
      <c r="AJ65" s="77" t="s">
        <v>321</v>
      </c>
      <c r="AK65" s="80" t="s">
        <v>4780</v>
      </c>
      <c r="AL65" s="77"/>
      <c r="AM65" s="79">
        <v>40126.824108796296</v>
      </c>
      <c r="AN65" s="77" t="s">
        <v>416</v>
      </c>
      <c r="AO65" s="80" t="s">
        <v>5406</v>
      </c>
      <c r="AP65" s="122" t="s">
        <v>65</v>
      </c>
      <c r="AQ65" s="48"/>
      <c r="AR65" s="49"/>
      <c r="AS65" s="48"/>
      <c r="AT65" s="49"/>
      <c r="AU65" s="48"/>
      <c r="AV65" s="49"/>
      <c r="AW65" s="48"/>
      <c r="AX65" s="49"/>
      <c r="AY65" s="48"/>
      <c r="AZ65" s="2"/>
      <c r="BA65" s="3"/>
      <c r="BB65" s="3"/>
      <c r="BC65" s="3"/>
      <c r="BD65" s="3"/>
    </row>
    <row r="66" spans="1:56" ht="15">
      <c r="A66" s="63" t="s">
        <v>757</v>
      </c>
      <c r="B66" s="64"/>
      <c r="C66" s="64"/>
      <c r="D66" s="65"/>
      <c r="E66" s="124"/>
      <c r="F66" s="99" t="s">
        <v>5064</v>
      </c>
      <c r="G66" s="125"/>
      <c r="H66" s="68"/>
      <c r="I66" s="69"/>
      <c r="J66" s="126"/>
      <c r="K66" s="68" t="s">
        <v>5774</v>
      </c>
      <c r="L66" s="127"/>
      <c r="M66" s="72">
        <v>6191.18701171875</v>
      </c>
      <c r="N66" s="72">
        <v>351.52734375</v>
      </c>
      <c r="O66" s="73"/>
      <c r="P66" s="74"/>
      <c r="Q66" s="74"/>
      <c r="R66" s="128"/>
      <c r="S66" s="48">
        <v>1</v>
      </c>
      <c r="T66" s="48">
        <v>2</v>
      </c>
      <c r="U66" s="128"/>
      <c r="V66" s="50"/>
      <c r="W66" s="50"/>
      <c r="X66" s="50"/>
      <c r="Y66" s="50"/>
      <c r="Z66" s="49"/>
      <c r="AA66" s="70">
        <v>66</v>
      </c>
      <c r="AB66" s="70"/>
      <c r="AC66" s="71"/>
      <c r="AD66" s="77">
        <v>333</v>
      </c>
      <c r="AE66" s="77">
        <v>256</v>
      </c>
      <c r="AF66" s="77">
        <v>459</v>
      </c>
      <c r="AG66" s="77">
        <v>784</v>
      </c>
      <c r="AH66" s="77"/>
      <c r="AI66" s="77" t="s">
        <v>4332</v>
      </c>
      <c r="AJ66" s="77" t="s">
        <v>317</v>
      </c>
      <c r="AK66" s="80" t="s">
        <v>4783</v>
      </c>
      <c r="AL66" s="77"/>
      <c r="AM66" s="79">
        <v>43341.90460648148</v>
      </c>
      <c r="AN66" s="77" t="s">
        <v>416</v>
      </c>
      <c r="AO66" s="80" t="s">
        <v>5411</v>
      </c>
      <c r="AP66" s="122" t="s">
        <v>66</v>
      </c>
      <c r="AQ66" s="48"/>
      <c r="AR66" s="49"/>
      <c r="AS66" s="48"/>
      <c r="AT66" s="49"/>
      <c r="AU66" s="48"/>
      <c r="AV66" s="49"/>
      <c r="AW66" s="48"/>
      <c r="AX66" s="49"/>
      <c r="AY66" s="48"/>
      <c r="AZ66" s="2"/>
      <c r="BA66" s="3"/>
      <c r="BB66" s="3"/>
      <c r="BC66" s="3"/>
      <c r="BD66" s="3"/>
    </row>
    <row r="67" spans="1:56" ht="15">
      <c r="A67" s="63" t="s">
        <v>758</v>
      </c>
      <c r="B67" s="64"/>
      <c r="C67" s="64"/>
      <c r="D67" s="65"/>
      <c r="E67" s="124"/>
      <c r="F67" s="99" t="s">
        <v>5065</v>
      </c>
      <c r="G67" s="125"/>
      <c r="H67" s="68"/>
      <c r="I67" s="69"/>
      <c r="J67" s="126"/>
      <c r="K67" s="68" t="s">
        <v>5775</v>
      </c>
      <c r="L67" s="127"/>
      <c r="M67" s="72">
        <v>6191.18701171875</v>
      </c>
      <c r="N67" s="72">
        <v>585.87890625</v>
      </c>
      <c r="O67" s="73"/>
      <c r="P67" s="74"/>
      <c r="Q67" s="74"/>
      <c r="R67" s="128"/>
      <c r="S67" s="48">
        <v>1</v>
      </c>
      <c r="T67" s="48">
        <v>2</v>
      </c>
      <c r="U67" s="128"/>
      <c r="V67" s="50"/>
      <c r="W67" s="50"/>
      <c r="X67" s="50"/>
      <c r="Y67" s="50"/>
      <c r="Z67" s="49"/>
      <c r="AA67" s="70">
        <v>67</v>
      </c>
      <c r="AB67" s="70"/>
      <c r="AC67" s="71"/>
      <c r="AD67" s="77">
        <v>3209</v>
      </c>
      <c r="AE67" s="77">
        <v>2769</v>
      </c>
      <c r="AF67" s="77">
        <v>20439</v>
      </c>
      <c r="AG67" s="77">
        <v>10567</v>
      </c>
      <c r="AH67" s="77"/>
      <c r="AI67" s="77" t="s">
        <v>4333</v>
      </c>
      <c r="AJ67" s="77" t="s">
        <v>342</v>
      </c>
      <c r="AK67" s="80" t="s">
        <v>4784</v>
      </c>
      <c r="AL67" s="77"/>
      <c r="AM67" s="79">
        <v>39985.899733796294</v>
      </c>
      <c r="AN67" s="77" t="s">
        <v>416</v>
      </c>
      <c r="AO67" s="80" t="s">
        <v>5412</v>
      </c>
      <c r="AP67" s="122" t="s">
        <v>66</v>
      </c>
      <c r="AQ67" s="48"/>
      <c r="AR67" s="49"/>
      <c r="AS67" s="48"/>
      <c r="AT67" s="49"/>
      <c r="AU67" s="48"/>
      <c r="AV67" s="49"/>
      <c r="AW67" s="48"/>
      <c r="AX67" s="49"/>
      <c r="AY67" s="48"/>
      <c r="AZ67" s="2"/>
      <c r="BA67" s="3"/>
      <c r="BB67" s="3"/>
      <c r="BC67" s="3"/>
      <c r="BD67" s="3"/>
    </row>
    <row r="68" spans="1:56" ht="15">
      <c r="A68" s="63" t="s">
        <v>959</v>
      </c>
      <c r="B68" s="64"/>
      <c r="C68" s="64"/>
      <c r="D68" s="65"/>
      <c r="E68" s="124"/>
      <c r="F68" s="99" t="s">
        <v>5068</v>
      </c>
      <c r="G68" s="125"/>
      <c r="H68" s="68"/>
      <c r="I68" s="69"/>
      <c r="J68" s="126"/>
      <c r="K68" s="68" t="s">
        <v>5778</v>
      </c>
      <c r="L68" s="127"/>
      <c r="M68" s="72">
        <v>7569.0751953125</v>
      </c>
      <c r="N68" s="72">
        <v>2431.3974609375</v>
      </c>
      <c r="O68" s="73"/>
      <c r="P68" s="74"/>
      <c r="Q68" s="74"/>
      <c r="R68" s="128"/>
      <c r="S68" s="48">
        <v>1</v>
      </c>
      <c r="T68" s="48">
        <v>0</v>
      </c>
      <c r="U68" s="128"/>
      <c r="V68" s="50"/>
      <c r="W68" s="50"/>
      <c r="X68" s="50"/>
      <c r="Y68" s="50"/>
      <c r="Z68" s="49"/>
      <c r="AA68" s="70">
        <v>68</v>
      </c>
      <c r="AB68" s="70"/>
      <c r="AC68" s="71"/>
      <c r="AD68" s="77">
        <v>433</v>
      </c>
      <c r="AE68" s="77">
        <v>393394</v>
      </c>
      <c r="AF68" s="77">
        <v>4267</v>
      </c>
      <c r="AG68" s="77">
        <v>2902</v>
      </c>
      <c r="AH68" s="77"/>
      <c r="AI68" s="77" t="s">
        <v>4336</v>
      </c>
      <c r="AJ68" s="77"/>
      <c r="AK68" s="80" t="s">
        <v>4785</v>
      </c>
      <c r="AL68" s="77"/>
      <c r="AM68" s="79">
        <v>40765.11033564815</v>
      </c>
      <c r="AN68" s="77" t="s">
        <v>416</v>
      </c>
      <c r="AO68" s="80" t="s">
        <v>5415</v>
      </c>
      <c r="AP68" s="122" t="s">
        <v>65</v>
      </c>
      <c r="AQ68" s="48"/>
      <c r="AR68" s="49"/>
      <c r="AS68" s="48"/>
      <c r="AT68" s="49"/>
      <c r="AU68" s="48"/>
      <c r="AV68" s="49"/>
      <c r="AW68" s="48"/>
      <c r="AX68" s="49"/>
      <c r="AY68" s="48"/>
      <c r="AZ68" s="2"/>
      <c r="BA68" s="3"/>
      <c r="BB68" s="3"/>
      <c r="BC68" s="3"/>
      <c r="BD68" s="3"/>
    </row>
    <row r="69" spans="1:56" ht="15">
      <c r="A69" s="63" t="s">
        <v>769</v>
      </c>
      <c r="B69" s="64"/>
      <c r="C69" s="64"/>
      <c r="D69" s="65"/>
      <c r="E69" s="124"/>
      <c r="F69" s="99" t="s">
        <v>5077</v>
      </c>
      <c r="G69" s="125"/>
      <c r="H69" s="68"/>
      <c r="I69" s="69"/>
      <c r="J69" s="126"/>
      <c r="K69" s="68" t="s">
        <v>5787</v>
      </c>
      <c r="L69" s="127"/>
      <c r="M69" s="72">
        <v>8351.1201171875</v>
      </c>
      <c r="N69" s="72">
        <v>981.34716796875</v>
      </c>
      <c r="O69" s="73"/>
      <c r="P69" s="74"/>
      <c r="Q69" s="74"/>
      <c r="R69" s="128"/>
      <c r="S69" s="48">
        <v>1</v>
      </c>
      <c r="T69" s="48">
        <v>1</v>
      </c>
      <c r="U69" s="128"/>
      <c r="V69" s="50"/>
      <c r="W69" s="50"/>
      <c r="X69" s="50"/>
      <c r="Y69" s="50"/>
      <c r="Z69" s="49"/>
      <c r="AA69" s="70">
        <v>69</v>
      </c>
      <c r="AB69" s="70"/>
      <c r="AC69" s="71"/>
      <c r="AD69" s="77">
        <v>786</v>
      </c>
      <c r="AE69" s="77">
        <v>150</v>
      </c>
      <c r="AF69" s="77">
        <v>3374</v>
      </c>
      <c r="AG69" s="77">
        <v>718</v>
      </c>
      <c r="AH69" s="77"/>
      <c r="AI69" s="77" t="s">
        <v>4344</v>
      </c>
      <c r="AJ69" s="77" t="s">
        <v>4583</v>
      </c>
      <c r="AK69" s="77"/>
      <c r="AL69" s="77"/>
      <c r="AM69" s="79">
        <v>40151.663125</v>
      </c>
      <c r="AN69" s="77" t="s">
        <v>416</v>
      </c>
      <c r="AO69" s="80" t="s">
        <v>5424</v>
      </c>
      <c r="AP69" s="122" t="s">
        <v>66</v>
      </c>
      <c r="AQ69" s="48"/>
      <c r="AR69" s="49"/>
      <c r="AS69" s="48"/>
      <c r="AT69" s="49"/>
      <c r="AU69" s="48"/>
      <c r="AV69" s="49"/>
      <c r="AW69" s="48"/>
      <c r="AX69" s="49"/>
      <c r="AY69" s="48"/>
      <c r="AZ69" s="2"/>
      <c r="BA69" s="3"/>
      <c r="BB69" s="3"/>
      <c r="BC69" s="3"/>
      <c r="BD69" s="3"/>
    </row>
    <row r="70" spans="1:56" ht="15">
      <c r="A70" s="63" t="s">
        <v>210</v>
      </c>
      <c r="B70" s="64"/>
      <c r="C70" s="64"/>
      <c r="D70" s="65"/>
      <c r="E70" s="124"/>
      <c r="F70" s="99" t="s">
        <v>409</v>
      </c>
      <c r="G70" s="125"/>
      <c r="H70" s="68"/>
      <c r="I70" s="69"/>
      <c r="J70" s="126"/>
      <c r="K70" s="68" t="s">
        <v>452</v>
      </c>
      <c r="L70" s="127"/>
      <c r="M70" s="72">
        <v>8405.7177734375</v>
      </c>
      <c r="N70" s="72">
        <v>6503.255859375</v>
      </c>
      <c r="O70" s="73"/>
      <c r="P70" s="74"/>
      <c r="Q70" s="74"/>
      <c r="R70" s="128"/>
      <c r="S70" s="48">
        <v>1</v>
      </c>
      <c r="T70" s="48">
        <v>0</v>
      </c>
      <c r="U70" s="128"/>
      <c r="V70" s="50"/>
      <c r="W70" s="50"/>
      <c r="X70" s="50"/>
      <c r="Y70" s="50"/>
      <c r="Z70" s="49"/>
      <c r="AA70" s="70">
        <v>70</v>
      </c>
      <c r="AB70" s="70"/>
      <c r="AC70" s="71"/>
      <c r="AD70" s="77">
        <v>1236</v>
      </c>
      <c r="AE70" s="77">
        <v>173046</v>
      </c>
      <c r="AF70" s="77">
        <v>5882</v>
      </c>
      <c r="AG70" s="77">
        <v>2989</v>
      </c>
      <c r="AH70" s="77"/>
      <c r="AI70" s="77" t="s">
        <v>278</v>
      </c>
      <c r="AJ70" s="77" t="s">
        <v>357</v>
      </c>
      <c r="AK70" s="80" t="s">
        <v>385</v>
      </c>
      <c r="AL70" s="77"/>
      <c r="AM70" s="79">
        <v>39960.71013888889</v>
      </c>
      <c r="AN70" s="77" t="s">
        <v>416</v>
      </c>
      <c r="AO70" s="80" t="s">
        <v>435</v>
      </c>
      <c r="AP70" s="122" t="s">
        <v>65</v>
      </c>
      <c r="AQ70" s="48"/>
      <c r="AR70" s="49"/>
      <c r="AS70" s="48"/>
      <c r="AT70" s="49"/>
      <c r="AU70" s="48"/>
      <c r="AV70" s="49"/>
      <c r="AW70" s="48"/>
      <c r="AX70" s="49"/>
      <c r="AY70" s="48"/>
      <c r="AZ70" s="2"/>
      <c r="BA70" s="3"/>
      <c r="BB70" s="3"/>
      <c r="BC70" s="3"/>
      <c r="BD70" s="3"/>
    </row>
    <row r="71" spans="1:56" ht="15">
      <c r="A71" s="63" t="s">
        <v>960</v>
      </c>
      <c r="B71" s="64"/>
      <c r="C71" s="64"/>
      <c r="D71" s="65"/>
      <c r="E71" s="124"/>
      <c r="F71" s="99" t="s">
        <v>5081</v>
      </c>
      <c r="G71" s="125"/>
      <c r="H71" s="68"/>
      <c r="I71" s="69"/>
      <c r="J71" s="126"/>
      <c r="K71" s="68" t="s">
        <v>5791</v>
      </c>
      <c r="L71" s="127"/>
      <c r="M71" s="72">
        <v>9570.7373046875</v>
      </c>
      <c r="N71" s="72">
        <v>1659.990234375</v>
      </c>
      <c r="O71" s="73"/>
      <c r="P71" s="74"/>
      <c r="Q71" s="74"/>
      <c r="R71" s="128"/>
      <c r="S71" s="48">
        <v>1</v>
      </c>
      <c r="T71" s="48">
        <v>0</v>
      </c>
      <c r="U71" s="128"/>
      <c r="V71" s="50"/>
      <c r="W71" s="50"/>
      <c r="X71" s="50"/>
      <c r="Y71" s="50"/>
      <c r="Z71" s="49"/>
      <c r="AA71" s="70">
        <v>71</v>
      </c>
      <c r="AB71" s="70"/>
      <c r="AC71" s="71"/>
      <c r="AD71" s="77">
        <v>2</v>
      </c>
      <c r="AE71" s="77">
        <v>134964</v>
      </c>
      <c r="AF71" s="77">
        <v>5061</v>
      </c>
      <c r="AG71" s="77">
        <v>1172</v>
      </c>
      <c r="AH71" s="77"/>
      <c r="AI71" s="77" t="s">
        <v>4348</v>
      </c>
      <c r="AJ71" s="77" t="s">
        <v>322</v>
      </c>
      <c r="AK71" s="80" t="s">
        <v>4792</v>
      </c>
      <c r="AL71" s="77"/>
      <c r="AM71" s="79">
        <v>40805.24626157407</v>
      </c>
      <c r="AN71" s="77" t="s">
        <v>416</v>
      </c>
      <c r="AO71" s="80" t="s">
        <v>5428</v>
      </c>
      <c r="AP71" s="122" t="s">
        <v>65</v>
      </c>
      <c r="AQ71" s="48"/>
      <c r="AR71" s="49"/>
      <c r="AS71" s="48"/>
      <c r="AT71" s="49"/>
      <c r="AU71" s="48"/>
      <c r="AV71" s="49"/>
      <c r="AW71" s="48"/>
      <c r="AX71" s="49"/>
      <c r="AY71" s="48"/>
      <c r="AZ71" s="2"/>
      <c r="BA71" s="3"/>
      <c r="BB71" s="3"/>
      <c r="BC71" s="3"/>
      <c r="BD71" s="3"/>
    </row>
    <row r="72" spans="1:56" ht="15">
      <c r="A72" s="63" t="s">
        <v>773</v>
      </c>
      <c r="B72" s="64"/>
      <c r="C72" s="64"/>
      <c r="D72" s="65"/>
      <c r="E72" s="124"/>
      <c r="F72" s="99" t="s">
        <v>5082</v>
      </c>
      <c r="G72" s="125"/>
      <c r="H72" s="68"/>
      <c r="I72" s="69"/>
      <c r="J72" s="126"/>
      <c r="K72" s="68" t="s">
        <v>5792</v>
      </c>
      <c r="L72" s="127"/>
      <c r="M72" s="72">
        <v>6582.20947265625</v>
      </c>
      <c r="N72" s="72">
        <v>7059.8408203125</v>
      </c>
      <c r="O72" s="73"/>
      <c r="P72" s="74"/>
      <c r="Q72" s="74"/>
      <c r="R72" s="128"/>
      <c r="S72" s="48">
        <v>1</v>
      </c>
      <c r="T72" s="48">
        <v>1</v>
      </c>
      <c r="U72" s="128"/>
      <c r="V72" s="50"/>
      <c r="W72" s="50"/>
      <c r="X72" s="50"/>
      <c r="Y72" s="50"/>
      <c r="Z72" s="49"/>
      <c r="AA72" s="70">
        <v>72</v>
      </c>
      <c r="AB72" s="70"/>
      <c r="AC72" s="71"/>
      <c r="AD72" s="77">
        <v>1946</v>
      </c>
      <c r="AE72" s="77">
        <v>2650</v>
      </c>
      <c r="AF72" s="77">
        <v>10572</v>
      </c>
      <c r="AG72" s="77">
        <v>319</v>
      </c>
      <c r="AH72" s="77"/>
      <c r="AI72" s="77" t="s">
        <v>4349</v>
      </c>
      <c r="AJ72" s="77" t="s">
        <v>4586</v>
      </c>
      <c r="AK72" s="80" t="s">
        <v>4793</v>
      </c>
      <c r="AL72" s="77"/>
      <c r="AM72" s="79">
        <v>39282.78125</v>
      </c>
      <c r="AN72" s="77" t="s">
        <v>416</v>
      </c>
      <c r="AO72" s="80" t="s">
        <v>5429</v>
      </c>
      <c r="AP72" s="122" t="s">
        <v>66</v>
      </c>
      <c r="AQ72" s="48"/>
      <c r="AR72" s="49"/>
      <c r="AS72" s="48"/>
      <c r="AT72" s="49"/>
      <c r="AU72" s="48"/>
      <c r="AV72" s="49"/>
      <c r="AW72" s="48"/>
      <c r="AX72" s="49"/>
      <c r="AY72" s="48"/>
      <c r="AZ72" s="2"/>
      <c r="BA72" s="3"/>
      <c r="BB72" s="3"/>
      <c r="BC72" s="3"/>
      <c r="BD72" s="3"/>
    </row>
    <row r="73" spans="1:56" ht="15">
      <c r="A73" s="63" t="s">
        <v>775</v>
      </c>
      <c r="B73" s="64"/>
      <c r="C73" s="64"/>
      <c r="D73" s="65"/>
      <c r="E73" s="124"/>
      <c r="F73" s="99" t="s">
        <v>5084</v>
      </c>
      <c r="G73" s="125"/>
      <c r="H73" s="68"/>
      <c r="I73" s="69"/>
      <c r="J73" s="126"/>
      <c r="K73" s="68" t="s">
        <v>5794</v>
      </c>
      <c r="L73" s="127"/>
      <c r="M73" s="72">
        <v>6998.05859375</v>
      </c>
      <c r="N73" s="72">
        <v>7059.8408203125</v>
      </c>
      <c r="O73" s="73"/>
      <c r="P73" s="74"/>
      <c r="Q73" s="74"/>
      <c r="R73" s="128"/>
      <c r="S73" s="48">
        <v>1</v>
      </c>
      <c r="T73" s="48">
        <v>1</v>
      </c>
      <c r="U73" s="128"/>
      <c r="V73" s="50"/>
      <c r="W73" s="50"/>
      <c r="X73" s="50"/>
      <c r="Y73" s="50"/>
      <c r="Z73" s="49"/>
      <c r="AA73" s="70">
        <v>73</v>
      </c>
      <c r="AB73" s="70"/>
      <c r="AC73" s="71"/>
      <c r="AD73" s="77">
        <v>270</v>
      </c>
      <c r="AE73" s="77">
        <v>107</v>
      </c>
      <c r="AF73" s="77">
        <v>302</v>
      </c>
      <c r="AG73" s="77">
        <v>467</v>
      </c>
      <c r="AH73" s="77"/>
      <c r="AI73" s="77" t="s">
        <v>4351</v>
      </c>
      <c r="AJ73" s="77" t="s">
        <v>4588</v>
      </c>
      <c r="AK73" s="77"/>
      <c r="AL73" s="77"/>
      <c r="AM73" s="79">
        <v>41025.495092592595</v>
      </c>
      <c r="AN73" s="77" t="s">
        <v>416</v>
      </c>
      <c r="AO73" s="80" t="s">
        <v>5431</v>
      </c>
      <c r="AP73" s="122" t="s">
        <v>66</v>
      </c>
      <c r="AQ73" s="48"/>
      <c r="AR73" s="49"/>
      <c r="AS73" s="48"/>
      <c r="AT73" s="49"/>
      <c r="AU73" s="48"/>
      <c r="AV73" s="49"/>
      <c r="AW73" s="48"/>
      <c r="AX73" s="49"/>
      <c r="AY73" s="48"/>
      <c r="AZ73" s="2"/>
      <c r="BA73" s="3"/>
      <c r="BB73" s="3"/>
      <c r="BC73" s="3"/>
      <c r="BD73" s="3"/>
    </row>
    <row r="74" spans="1:56" ht="15">
      <c r="A74" s="63" t="s">
        <v>213</v>
      </c>
      <c r="B74" s="64"/>
      <c r="C74" s="64"/>
      <c r="D74" s="65"/>
      <c r="E74" s="124"/>
      <c r="F74" s="99" t="s">
        <v>415</v>
      </c>
      <c r="G74" s="125"/>
      <c r="H74" s="68"/>
      <c r="I74" s="69"/>
      <c r="J74" s="126"/>
      <c r="K74" s="68" t="s">
        <v>457</v>
      </c>
      <c r="L74" s="127"/>
      <c r="M74" s="72">
        <v>8928.34375</v>
      </c>
      <c r="N74" s="72">
        <v>1659.990234375</v>
      </c>
      <c r="O74" s="73"/>
      <c r="P74" s="74"/>
      <c r="Q74" s="74"/>
      <c r="R74" s="128"/>
      <c r="S74" s="48">
        <v>1</v>
      </c>
      <c r="T74" s="48">
        <v>0</v>
      </c>
      <c r="U74" s="128"/>
      <c r="V74" s="50"/>
      <c r="W74" s="50"/>
      <c r="X74" s="50"/>
      <c r="Y74" s="50"/>
      <c r="Z74" s="49"/>
      <c r="AA74" s="70">
        <v>74</v>
      </c>
      <c r="AB74" s="70"/>
      <c r="AC74" s="71"/>
      <c r="AD74" s="77">
        <v>0</v>
      </c>
      <c r="AE74" s="77">
        <v>2940338</v>
      </c>
      <c r="AF74" s="77">
        <v>0</v>
      </c>
      <c r="AG74" s="77">
        <v>0</v>
      </c>
      <c r="AH74" s="77"/>
      <c r="AI74" s="80" t="s">
        <v>284</v>
      </c>
      <c r="AJ74" s="77" t="s">
        <v>366</v>
      </c>
      <c r="AK74" s="77"/>
      <c r="AL74" s="77"/>
      <c r="AM74" s="79">
        <v>40813.209756944445</v>
      </c>
      <c r="AN74" s="77" t="s">
        <v>416</v>
      </c>
      <c r="AO74" s="80" t="s">
        <v>441</v>
      </c>
      <c r="AP74" s="122" t="s">
        <v>65</v>
      </c>
      <c r="AQ74" s="48"/>
      <c r="AR74" s="49"/>
      <c r="AS74" s="48"/>
      <c r="AT74" s="49"/>
      <c r="AU74" s="48"/>
      <c r="AV74" s="49"/>
      <c r="AW74" s="48"/>
      <c r="AX74" s="49"/>
      <c r="AY74" s="48"/>
      <c r="AZ74" s="2"/>
      <c r="BA74" s="3"/>
      <c r="BB74" s="3"/>
      <c r="BC74" s="3"/>
      <c r="BD74" s="3"/>
    </row>
    <row r="75" spans="1:56" ht="15">
      <c r="A75" s="63" t="s">
        <v>778</v>
      </c>
      <c r="B75" s="64"/>
      <c r="C75" s="64"/>
      <c r="D75" s="65"/>
      <c r="E75" s="124"/>
      <c r="F75" s="99" t="s">
        <v>5087</v>
      </c>
      <c r="G75" s="125"/>
      <c r="H75" s="68"/>
      <c r="I75" s="69"/>
      <c r="J75" s="126"/>
      <c r="K75" s="68" t="s">
        <v>5797</v>
      </c>
      <c r="L75" s="127"/>
      <c r="M75" s="72">
        <v>6166.3603515625</v>
      </c>
      <c r="N75" s="72">
        <v>6688.7841796875</v>
      </c>
      <c r="O75" s="73"/>
      <c r="P75" s="74"/>
      <c r="Q75" s="74"/>
      <c r="R75" s="128"/>
      <c r="S75" s="48">
        <v>1</v>
      </c>
      <c r="T75" s="48">
        <v>1</v>
      </c>
      <c r="U75" s="128"/>
      <c r="V75" s="50"/>
      <c r="W75" s="50"/>
      <c r="X75" s="50"/>
      <c r="Y75" s="50"/>
      <c r="Z75" s="49"/>
      <c r="AA75" s="70">
        <v>75</v>
      </c>
      <c r="AB75" s="70"/>
      <c r="AC75" s="71"/>
      <c r="AD75" s="77">
        <v>1301</v>
      </c>
      <c r="AE75" s="77">
        <v>2766</v>
      </c>
      <c r="AF75" s="77">
        <v>2055</v>
      </c>
      <c r="AG75" s="77">
        <v>4062</v>
      </c>
      <c r="AH75" s="77"/>
      <c r="AI75" s="77" t="s">
        <v>4354</v>
      </c>
      <c r="AJ75" s="77" t="s">
        <v>285</v>
      </c>
      <c r="AK75" s="80" t="s">
        <v>4794</v>
      </c>
      <c r="AL75" s="77"/>
      <c r="AM75" s="79">
        <v>40880.9858912037</v>
      </c>
      <c r="AN75" s="77" t="s">
        <v>416</v>
      </c>
      <c r="AO75" s="80" t="s">
        <v>5434</v>
      </c>
      <c r="AP75" s="122" t="s">
        <v>66</v>
      </c>
      <c r="AQ75" s="48"/>
      <c r="AR75" s="49"/>
      <c r="AS75" s="48"/>
      <c r="AT75" s="49"/>
      <c r="AU75" s="48"/>
      <c r="AV75" s="49"/>
      <c r="AW75" s="48"/>
      <c r="AX75" s="49"/>
      <c r="AY75" s="48"/>
      <c r="AZ75" s="2"/>
      <c r="BA75" s="3"/>
      <c r="BB75" s="3"/>
      <c r="BC75" s="3"/>
      <c r="BD75" s="3"/>
    </row>
    <row r="76" spans="1:56" ht="15">
      <c r="A76" s="63" t="s">
        <v>787</v>
      </c>
      <c r="B76" s="64"/>
      <c r="C76" s="64"/>
      <c r="D76" s="65"/>
      <c r="E76" s="124"/>
      <c r="F76" s="99" t="s">
        <v>5092</v>
      </c>
      <c r="G76" s="125"/>
      <c r="H76" s="68"/>
      <c r="I76" s="69"/>
      <c r="J76" s="126"/>
      <c r="K76" s="68" t="s">
        <v>5803</v>
      </c>
      <c r="L76" s="127"/>
      <c r="M76" s="72">
        <v>8351.1201171875</v>
      </c>
      <c r="N76" s="72">
        <v>336.88037109375</v>
      </c>
      <c r="O76" s="73"/>
      <c r="P76" s="74"/>
      <c r="Q76" s="74"/>
      <c r="R76" s="128"/>
      <c r="S76" s="48">
        <v>1</v>
      </c>
      <c r="T76" s="48">
        <v>1</v>
      </c>
      <c r="U76" s="128"/>
      <c r="V76" s="50"/>
      <c r="W76" s="50"/>
      <c r="X76" s="50"/>
      <c r="Y76" s="50"/>
      <c r="Z76" s="49"/>
      <c r="AA76" s="70">
        <v>76</v>
      </c>
      <c r="AB76" s="70"/>
      <c r="AC76" s="71"/>
      <c r="AD76" s="77">
        <v>1210</v>
      </c>
      <c r="AE76" s="77">
        <v>570</v>
      </c>
      <c r="AF76" s="77">
        <v>2070</v>
      </c>
      <c r="AG76" s="77">
        <v>2191</v>
      </c>
      <c r="AH76" s="77"/>
      <c r="AI76" s="77" t="s">
        <v>4358</v>
      </c>
      <c r="AJ76" s="77" t="s">
        <v>370</v>
      </c>
      <c r="AK76" s="80" t="s">
        <v>4798</v>
      </c>
      <c r="AL76" s="77"/>
      <c r="AM76" s="79">
        <v>41636.30709490741</v>
      </c>
      <c r="AN76" s="77" t="s">
        <v>416</v>
      </c>
      <c r="AO76" s="80" t="s">
        <v>5440</v>
      </c>
      <c r="AP76" s="122" t="s">
        <v>66</v>
      </c>
      <c r="AQ76" s="48"/>
      <c r="AR76" s="49"/>
      <c r="AS76" s="48"/>
      <c r="AT76" s="49"/>
      <c r="AU76" s="48"/>
      <c r="AV76" s="49"/>
      <c r="AW76" s="48"/>
      <c r="AX76" s="49"/>
      <c r="AY76" s="48"/>
      <c r="AZ76" s="2"/>
      <c r="BA76" s="3"/>
      <c r="BB76" s="3"/>
      <c r="BC76" s="3"/>
      <c r="BD76" s="3"/>
    </row>
    <row r="77" spans="1:56" ht="15">
      <c r="A77" s="63" t="s">
        <v>196</v>
      </c>
      <c r="B77" s="64"/>
      <c r="C77" s="64"/>
      <c r="D77" s="65"/>
      <c r="E77" s="124"/>
      <c r="F77" s="99" t="s">
        <v>410</v>
      </c>
      <c r="G77" s="125"/>
      <c r="H77" s="68"/>
      <c r="I77" s="69"/>
      <c r="J77" s="126"/>
      <c r="K77" s="68" t="s">
        <v>453</v>
      </c>
      <c r="L77" s="127"/>
      <c r="M77" s="72">
        <v>8345.662109375</v>
      </c>
      <c r="N77" s="72">
        <v>7464.19775390625</v>
      </c>
      <c r="O77" s="73"/>
      <c r="P77" s="74"/>
      <c r="Q77" s="74"/>
      <c r="R77" s="128"/>
      <c r="S77" s="48">
        <v>1</v>
      </c>
      <c r="T77" s="48">
        <v>4</v>
      </c>
      <c r="U77" s="128"/>
      <c r="V77" s="50"/>
      <c r="W77" s="50"/>
      <c r="X77" s="50"/>
      <c r="Y77" s="50"/>
      <c r="Z77" s="49"/>
      <c r="AA77" s="70">
        <v>77</v>
      </c>
      <c r="AB77" s="70"/>
      <c r="AC77" s="71"/>
      <c r="AD77" s="77">
        <v>5794</v>
      </c>
      <c r="AE77" s="77">
        <v>5328</v>
      </c>
      <c r="AF77" s="77">
        <v>7519</v>
      </c>
      <c r="AG77" s="77">
        <v>62392</v>
      </c>
      <c r="AH77" s="77"/>
      <c r="AI77" s="77" t="s">
        <v>279</v>
      </c>
      <c r="AJ77" s="77" t="s">
        <v>336</v>
      </c>
      <c r="AK77" s="80" t="s">
        <v>386</v>
      </c>
      <c r="AL77" s="77"/>
      <c r="AM77" s="79">
        <v>39244.79701388889</v>
      </c>
      <c r="AN77" s="77" t="s">
        <v>416</v>
      </c>
      <c r="AO77" s="80" t="s">
        <v>436</v>
      </c>
      <c r="AP77" s="122" t="s">
        <v>66</v>
      </c>
      <c r="AQ77" s="48"/>
      <c r="AR77" s="49"/>
      <c r="AS77" s="48"/>
      <c r="AT77" s="49"/>
      <c r="AU77" s="48"/>
      <c r="AV77" s="49"/>
      <c r="AW77" s="48"/>
      <c r="AX77" s="49"/>
      <c r="AY77" s="48"/>
      <c r="AZ77" s="2"/>
      <c r="BA77" s="3"/>
      <c r="BB77" s="3"/>
      <c r="BC77" s="3"/>
      <c r="BD77" s="3"/>
    </row>
    <row r="78" spans="1:56" ht="15">
      <c r="A78" s="63" t="s">
        <v>197</v>
      </c>
      <c r="B78" s="64"/>
      <c r="C78" s="64"/>
      <c r="D78" s="65"/>
      <c r="E78" s="124"/>
      <c r="F78" s="99" t="s">
        <v>411</v>
      </c>
      <c r="G78" s="125"/>
      <c r="H78" s="68"/>
      <c r="I78" s="69"/>
      <c r="J78" s="126"/>
      <c r="K78" s="68" t="s">
        <v>454</v>
      </c>
      <c r="L78" s="127"/>
      <c r="M78" s="72">
        <v>8542.4404296875</v>
      </c>
      <c r="N78" s="72">
        <v>7314.14306640625</v>
      </c>
      <c r="O78" s="73"/>
      <c r="P78" s="74"/>
      <c r="Q78" s="74"/>
      <c r="R78" s="128"/>
      <c r="S78" s="48">
        <v>1</v>
      </c>
      <c r="T78" s="48">
        <v>4</v>
      </c>
      <c r="U78" s="128"/>
      <c r="V78" s="50"/>
      <c r="W78" s="50"/>
      <c r="X78" s="50"/>
      <c r="Y78" s="50"/>
      <c r="Z78" s="49"/>
      <c r="AA78" s="70">
        <v>78</v>
      </c>
      <c r="AB78" s="70"/>
      <c r="AC78" s="71"/>
      <c r="AD78" s="77">
        <v>11911</v>
      </c>
      <c r="AE78" s="77">
        <v>12728</v>
      </c>
      <c r="AF78" s="77">
        <v>11462</v>
      </c>
      <c r="AG78" s="77">
        <v>43243</v>
      </c>
      <c r="AH78" s="77"/>
      <c r="AI78" s="77" t="s">
        <v>280</v>
      </c>
      <c r="AJ78" s="77" t="s">
        <v>361</v>
      </c>
      <c r="AK78" s="80" t="s">
        <v>387</v>
      </c>
      <c r="AL78" s="77"/>
      <c r="AM78" s="79">
        <v>43255.60202546296</v>
      </c>
      <c r="AN78" s="77" t="s">
        <v>416</v>
      </c>
      <c r="AO78" s="80" t="s">
        <v>437</v>
      </c>
      <c r="AP78" s="122" t="s">
        <v>66</v>
      </c>
      <c r="AQ78" s="48"/>
      <c r="AR78" s="49"/>
      <c r="AS78" s="48"/>
      <c r="AT78" s="49"/>
      <c r="AU78" s="48"/>
      <c r="AV78" s="49"/>
      <c r="AW78" s="48"/>
      <c r="AX78" s="49"/>
      <c r="AY78" s="48"/>
      <c r="AZ78" s="2"/>
      <c r="BA78" s="3"/>
      <c r="BB78" s="3"/>
      <c r="BC78" s="3"/>
      <c r="BD78" s="3"/>
    </row>
    <row r="79" spans="1:56" ht="15">
      <c r="A79" s="63" t="s">
        <v>807</v>
      </c>
      <c r="B79" s="64"/>
      <c r="C79" s="64"/>
      <c r="D79" s="65"/>
      <c r="E79" s="124"/>
      <c r="F79" s="99" t="s">
        <v>5111</v>
      </c>
      <c r="G79" s="125"/>
      <c r="H79" s="68"/>
      <c r="I79" s="69"/>
      <c r="J79" s="126"/>
      <c r="K79" s="68" t="s">
        <v>5822</v>
      </c>
      <c r="L79" s="127"/>
      <c r="M79" s="72">
        <v>9775.55859375</v>
      </c>
      <c r="N79" s="72">
        <v>234.3515625</v>
      </c>
      <c r="O79" s="73"/>
      <c r="P79" s="74"/>
      <c r="Q79" s="74"/>
      <c r="R79" s="128"/>
      <c r="S79" s="48">
        <v>1</v>
      </c>
      <c r="T79" s="48">
        <v>2</v>
      </c>
      <c r="U79" s="128"/>
      <c r="V79" s="50"/>
      <c r="W79" s="50"/>
      <c r="X79" s="50"/>
      <c r="Y79" s="50"/>
      <c r="Z79" s="49"/>
      <c r="AA79" s="70">
        <v>79</v>
      </c>
      <c r="AB79" s="70"/>
      <c r="AC79" s="71"/>
      <c r="AD79" s="77">
        <v>289</v>
      </c>
      <c r="AE79" s="77">
        <v>854</v>
      </c>
      <c r="AF79" s="77">
        <v>9553</v>
      </c>
      <c r="AG79" s="77">
        <v>16473</v>
      </c>
      <c r="AH79" s="77"/>
      <c r="AI79" s="77" t="s">
        <v>4376</v>
      </c>
      <c r="AJ79" s="77" t="s">
        <v>4604</v>
      </c>
      <c r="AK79" s="80" t="s">
        <v>4812</v>
      </c>
      <c r="AL79" s="77"/>
      <c r="AM79" s="79">
        <v>43409.968564814815</v>
      </c>
      <c r="AN79" s="77" t="s">
        <v>416</v>
      </c>
      <c r="AO79" s="80" t="s">
        <v>5459</v>
      </c>
      <c r="AP79" s="122" t="s">
        <v>66</v>
      </c>
      <c r="AQ79" s="48"/>
      <c r="AR79" s="49"/>
      <c r="AS79" s="48"/>
      <c r="AT79" s="49"/>
      <c r="AU79" s="48"/>
      <c r="AV79" s="49"/>
      <c r="AW79" s="48"/>
      <c r="AX79" s="49"/>
      <c r="AY79" s="48"/>
      <c r="AZ79" s="2"/>
      <c r="BA79" s="3"/>
      <c r="BB79" s="3"/>
      <c r="BC79" s="3"/>
      <c r="BD79" s="3"/>
    </row>
    <row r="80" spans="1:56" ht="15">
      <c r="A80" s="63" t="s">
        <v>808</v>
      </c>
      <c r="B80" s="64"/>
      <c r="C80" s="64"/>
      <c r="D80" s="65"/>
      <c r="E80" s="124"/>
      <c r="F80" s="99" t="s">
        <v>5112</v>
      </c>
      <c r="G80" s="125"/>
      <c r="H80" s="68"/>
      <c r="I80" s="69"/>
      <c r="J80" s="126"/>
      <c r="K80" s="68" t="s">
        <v>5823</v>
      </c>
      <c r="L80" s="127"/>
      <c r="M80" s="72">
        <v>8844.552734375</v>
      </c>
      <c r="N80" s="72">
        <v>429.64453125</v>
      </c>
      <c r="O80" s="73"/>
      <c r="P80" s="74"/>
      <c r="Q80" s="74"/>
      <c r="R80" s="128"/>
      <c r="S80" s="48">
        <v>1</v>
      </c>
      <c r="T80" s="48">
        <v>2</v>
      </c>
      <c r="U80" s="128"/>
      <c r="V80" s="50"/>
      <c r="W80" s="50"/>
      <c r="X80" s="50"/>
      <c r="Y80" s="50"/>
      <c r="Z80" s="49"/>
      <c r="AA80" s="70">
        <v>80</v>
      </c>
      <c r="AB80" s="70"/>
      <c r="AC80" s="71"/>
      <c r="AD80" s="77">
        <v>2264</v>
      </c>
      <c r="AE80" s="77">
        <v>1722</v>
      </c>
      <c r="AF80" s="77">
        <v>2028</v>
      </c>
      <c r="AG80" s="77">
        <v>3063</v>
      </c>
      <c r="AH80" s="77"/>
      <c r="AI80" s="77" t="s">
        <v>4377</v>
      </c>
      <c r="AJ80" s="77" t="s">
        <v>299</v>
      </c>
      <c r="AK80" s="80" t="s">
        <v>4813</v>
      </c>
      <c r="AL80" s="77"/>
      <c r="AM80" s="79">
        <v>43531.64144675926</v>
      </c>
      <c r="AN80" s="77" t="s">
        <v>416</v>
      </c>
      <c r="AO80" s="80" t="s">
        <v>5460</v>
      </c>
      <c r="AP80" s="122" t="s">
        <v>66</v>
      </c>
      <c r="AQ80" s="48"/>
      <c r="AR80" s="49"/>
      <c r="AS80" s="48"/>
      <c r="AT80" s="49"/>
      <c r="AU80" s="48"/>
      <c r="AV80" s="49"/>
      <c r="AW80" s="48"/>
      <c r="AX80" s="49"/>
      <c r="AY80" s="48"/>
      <c r="AZ80" s="2"/>
      <c r="BA80" s="3"/>
      <c r="BB80" s="3"/>
      <c r="BC80" s="3"/>
      <c r="BD80" s="3"/>
    </row>
    <row r="81" spans="1:56" ht="15">
      <c r="A81" s="63" t="s">
        <v>814</v>
      </c>
      <c r="B81" s="64"/>
      <c r="C81" s="64"/>
      <c r="D81" s="65"/>
      <c r="E81" s="124"/>
      <c r="F81" s="99" t="s">
        <v>5118</v>
      </c>
      <c r="G81" s="125"/>
      <c r="H81" s="68"/>
      <c r="I81" s="69"/>
      <c r="J81" s="126"/>
      <c r="K81" s="68" t="s">
        <v>5829</v>
      </c>
      <c r="L81" s="127"/>
      <c r="M81" s="72">
        <v>9284.97265625</v>
      </c>
      <c r="N81" s="72">
        <v>8655.4130859375</v>
      </c>
      <c r="O81" s="73"/>
      <c r="P81" s="74"/>
      <c r="Q81" s="74"/>
      <c r="R81" s="128"/>
      <c r="S81" s="48">
        <v>1</v>
      </c>
      <c r="T81" s="48">
        <v>2</v>
      </c>
      <c r="U81" s="128"/>
      <c r="V81" s="50"/>
      <c r="W81" s="50"/>
      <c r="X81" s="50"/>
      <c r="Y81" s="50"/>
      <c r="Z81" s="49"/>
      <c r="AA81" s="70">
        <v>81</v>
      </c>
      <c r="AB81" s="70"/>
      <c r="AC81" s="71"/>
      <c r="AD81" s="77">
        <v>4999</v>
      </c>
      <c r="AE81" s="77">
        <v>3928</v>
      </c>
      <c r="AF81" s="77">
        <v>20431</v>
      </c>
      <c r="AG81" s="77">
        <v>14884</v>
      </c>
      <c r="AH81" s="77"/>
      <c r="AI81" s="77" t="s">
        <v>4383</v>
      </c>
      <c r="AJ81" s="77" t="s">
        <v>367</v>
      </c>
      <c r="AK81" s="80" t="s">
        <v>4818</v>
      </c>
      <c r="AL81" s="77"/>
      <c r="AM81" s="79">
        <v>39601.99722222222</v>
      </c>
      <c r="AN81" s="77" t="s">
        <v>416</v>
      </c>
      <c r="AO81" s="80" t="s">
        <v>5466</v>
      </c>
      <c r="AP81" s="122" t="s">
        <v>66</v>
      </c>
      <c r="AQ81" s="48"/>
      <c r="AR81" s="49"/>
      <c r="AS81" s="48"/>
      <c r="AT81" s="49"/>
      <c r="AU81" s="48"/>
      <c r="AV81" s="49"/>
      <c r="AW81" s="48"/>
      <c r="AX81" s="49"/>
      <c r="AY81" s="48"/>
      <c r="AZ81" s="2"/>
      <c r="BA81" s="3"/>
      <c r="BB81" s="3"/>
      <c r="BC81" s="3"/>
      <c r="BD81" s="3"/>
    </row>
    <row r="82" spans="1:56" ht="15">
      <c r="A82" s="63" t="s">
        <v>818</v>
      </c>
      <c r="B82" s="64"/>
      <c r="C82" s="64"/>
      <c r="D82" s="65"/>
      <c r="E82" s="124"/>
      <c r="F82" s="99" t="s">
        <v>5122</v>
      </c>
      <c r="G82" s="125"/>
      <c r="H82" s="68"/>
      <c r="I82" s="69"/>
      <c r="J82" s="126"/>
      <c r="K82" s="68" t="s">
        <v>5833</v>
      </c>
      <c r="L82" s="127"/>
      <c r="M82" s="72">
        <v>9598.66796875</v>
      </c>
      <c r="N82" s="72">
        <v>820.23046875</v>
      </c>
      <c r="O82" s="73"/>
      <c r="P82" s="74"/>
      <c r="Q82" s="74"/>
      <c r="R82" s="128"/>
      <c r="S82" s="48">
        <v>1</v>
      </c>
      <c r="T82" s="48">
        <v>2</v>
      </c>
      <c r="U82" s="128"/>
      <c r="V82" s="50"/>
      <c r="W82" s="50"/>
      <c r="X82" s="50"/>
      <c r="Y82" s="50"/>
      <c r="Z82" s="49"/>
      <c r="AA82" s="70">
        <v>82</v>
      </c>
      <c r="AB82" s="70"/>
      <c r="AC82" s="71"/>
      <c r="AD82" s="77">
        <v>51</v>
      </c>
      <c r="AE82" s="77">
        <v>38</v>
      </c>
      <c r="AF82" s="77">
        <v>126</v>
      </c>
      <c r="AG82" s="77">
        <v>204</v>
      </c>
      <c r="AH82" s="77"/>
      <c r="AI82" s="77" t="s">
        <v>4387</v>
      </c>
      <c r="AJ82" s="77" t="s">
        <v>4613</v>
      </c>
      <c r="AK82" s="77"/>
      <c r="AL82" s="77"/>
      <c r="AM82" s="79">
        <v>43362.93539351852</v>
      </c>
      <c r="AN82" s="77" t="s">
        <v>416</v>
      </c>
      <c r="AO82" s="80" t="s">
        <v>5470</v>
      </c>
      <c r="AP82" s="122" t="s">
        <v>66</v>
      </c>
      <c r="AQ82" s="48"/>
      <c r="AR82" s="49"/>
      <c r="AS82" s="48"/>
      <c r="AT82" s="49"/>
      <c r="AU82" s="48"/>
      <c r="AV82" s="49"/>
      <c r="AW82" s="48"/>
      <c r="AX82" s="49"/>
      <c r="AY82" s="48"/>
      <c r="AZ82" s="2"/>
      <c r="BA82" s="3"/>
      <c r="BB82" s="3"/>
      <c r="BC82" s="3"/>
      <c r="BD82" s="3"/>
    </row>
    <row r="83" spans="1:56" ht="15">
      <c r="A83" s="63" t="s">
        <v>819</v>
      </c>
      <c r="B83" s="64"/>
      <c r="C83" s="64"/>
      <c r="D83" s="65"/>
      <c r="E83" s="124"/>
      <c r="F83" s="99" t="s">
        <v>5123</v>
      </c>
      <c r="G83" s="125"/>
      <c r="H83" s="68"/>
      <c r="I83" s="69"/>
      <c r="J83" s="126"/>
      <c r="K83" s="68" t="s">
        <v>5834</v>
      </c>
      <c r="L83" s="127"/>
      <c r="M83" s="72">
        <v>9598.66796875</v>
      </c>
      <c r="N83" s="72">
        <v>1132.69921875</v>
      </c>
      <c r="O83" s="73"/>
      <c r="P83" s="74"/>
      <c r="Q83" s="74"/>
      <c r="R83" s="128"/>
      <c r="S83" s="48">
        <v>1</v>
      </c>
      <c r="T83" s="48">
        <v>2</v>
      </c>
      <c r="U83" s="128"/>
      <c r="V83" s="50"/>
      <c r="W83" s="50"/>
      <c r="X83" s="50"/>
      <c r="Y83" s="50"/>
      <c r="Z83" s="49"/>
      <c r="AA83" s="70">
        <v>83</v>
      </c>
      <c r="AB83" s="70"/>
      <c r="AC83" s="71"/>
      <c r="AD83" s="77">
        <v>1152</v>
      </c>
      <c r="AE83" s="77">
        <v>13178</v>
      </c>
      <c r="AF83" s="77">
        <v>7419</v>
      </c>
      <c r="AG83" s="77">
        <v>25343</v>
      </c>
      <c r="AH83" s="77"/>
      <c r="AI83" s="77" t="s">
        <v>4388</v>
      </c>
      <c r="AJ83" s="77" t="s">
        <v>4586</v>
      </c>
      <c r="AK83" s="80" t="s">
        <v>4822</v>
      </c>
      <c r="AL83" s="77"/>
      <c r="AM83" s="79">
        <v>41459.283425925925</v>
      </c>
      <c r="AN83" s="77" t="s">
        <v>416</v>
      </c>
      <c r="AO83" s="80" t="s">
        <v>5471</v>
      </c>
      <c r="AP83" s="122" t="s">
        <v>66</v>
      </c>
      <c r="AQ83" s="48"/>
      <c r="AR83" s="49"/>
      <c r="AS83" s="48"/>
      <c r="AT83" s="49"/>
      <c r="AU83" s="48"/>
      <c r="AV83" s="49"/>
      <c r="AW83" s="48"/>
      <c r="AX83" s="49"/>
      <c r="AY83" s="48"/>
      <c r="AZ83" s="2"/>
      <c r="BA83" s="3"/>
      <c r="BB83" s="3"/>
      <c r="BC83" s="3"/>
      <c r="BD83" s="3"/>
    </row>
    <row r="84" spans="1:56" ht="15">
      <c r="A84" s="63" t="s">
        <v>961</v>
      </c>
      <c r="B84" s="64"/>
      <c r="C84" s="64"/>
      <c r="D84" s="65"/>
      <c r="E84" s="124"/>
      <c r="F84" s="99" t="s">
        <v>5127</v>
      </c>
      <c r="G84" s="125"/>
      <c r="H84" s="68"/>
      <c r="I84" s="69"/>
      <c r="J84" s="126"/>
      <c r="K84" s="68" t="s">
        <v>5838</v>
      </c>
      <c r="L84" s="127"/>
      <c r="M84" s="72">
        <v>9021.4443359375</v>
      </c>
      <c r="N84" s="72">
        <v>820.23046875</v>
      </c>
      <c r="O84" s="73"/>
      <c r="P84" s="74"/>
      <c r="Q84" s="74"/>
      <c r="R84" s="128"/>
      <c r="S84" s="48">
        <v>1</v>
      </c>
      <c r="T84" s="48">
        <v>0</v>
      </c>
      <c r="U84" s="128"/>
      <c r="V84" s="50"/>
      <c r="W84" s="50"/>
      <c r="X84" s="50"/>
      <c r="Y84" s="50"/>
      <c r="Z84" s="49"/>
      <c r="AA84" s="70">
        <v>84</v>
      </c>
      <c r="AB84" s="70"/>
      <c r="AC84" s="71"/>
      <c r="AD84" s="77">
        <v>1662</v>
      </c>
      <c r="AE84" s="77">
        <v>2574</v>
      </c>
      <c r="AF84" s="77">
        <v>20503</v>
      </c>
      <c r="AG84" s="77">
        <v>13547</v>
      </c>
      <c r="AH84" s="77"/>
      <c r="AI84" s="77" t="s">
        <v>4392</v>
      </c>
      <c r="AJ84" s="77" t="s">
        <v>4616</v>
      </c>
      <c r="AK84" s="80" t="s">
        <v>4825</v>
      </c>
      <c r="AL84" s="77"/>
      <c r="AM84" s="79">
        <v>40624.68386574074</v>
      </c>
      <c r="AN84" s="77" t="s">
        <v>416</v>
      </c>
      <c r="AO84" s="80" t="s">
        <v>5475</v>
      </c>
      <c r="AP84" s="122" t="s">
        <v>65</v>
      </c>
      <c r="AQ84" s="48"/>
      <c r="AR84" s="49"/>
      <c r="AS84" s="48"/>
      <c r="AT84" s="49"/>
      <c r="AU84" s="48"/>
      <c r="AV84" s="49"/>
      <c r="AW84" s="48"/>
      <c r="AX84" s="49"/>
      <c r="AY84" s="48"/>
      <c r="AZ84" s="2"/>
      <c r="BA84" s="3"/>
      <c r="BB84" s="3"/>
      <c r="BC84" s="3"/>
      <c r="BD84" s="3"/>
    </row>
    <row r="85" spans="1:56" ht="15">
      <c r="A85" s="63" t="s">
        <v>962</v>
      </c>
      <c r="B85" s="64"/>
      <c r="C85" s="64"/>
      <c r="D85" s="65"/>
      <c r="E85" s="124"/>
      <c r="F85" s="99" t="s">
        <v>5131</v>
      </c>
      <c r="G85" s="125"/>
      <c r="H85" s="68"/>
      <c r="I85" s="69"/>
      <c r="J85" s="126"/>
      <c r="K85" s="68" t="s">
        <v>5842</v>
      </c>
      <c r="L85" s="127"/>
      <c r="M85" s="72">
        <v>6726.51513671875</v>
      </c>
      <c r="N85" s="72">
        <v>4862.794921875</v>
      </c>
      <c r="O85" s="73"/>
      <c r="P85" s="74"/>
      <c r="Q85" s="74"/>
      <c r="R85" s="128"/>
      <c r="S85" s="48">
        <v>1</v>
      </c>
      <c r="T85" s="48">
        <v>0</v>
      </c>
      <c r="U85" s="128"/>
      <c r="V85" s="50"/>
      <c r="W85" s="50"/>
      <c r="X85" s="50"/>
      <c r="Y85" s="50"/>
      <c r="Z85" s="49"/>
      <c r="AA85" s="70">
        <v>85</v>
      </c>
      <c r="AB85" s="70"/>
      <c r="AC85" s="71"/>
      <c r="AD85" s="77">
        <v>270</v>
      </c>
      <c r="AE85" s="77">
        <v>86403</v>
      </c>
      <c r="AF85" s="77">
        <v>19889</v>
      </c>
      <c r="AG85" s="77">
        <v>14845</v>
      </c>
      <c r="AH85" s="77"/>
      <c r="AI85" s="77" t="s">
        <v>4395</v>
      </c>
      <c r="AJ85" s="77" t="s">
        <v>292</v>
      </c>
      <c r="AK85" s="80" t="s">
        <v>4826</v>
      </c>
      <c r="AL85" s="77"/>
      <c r="AM85" s="79">
        <v>39930.87159722222</v>
      </c>
      <c r="AN85" s="77" t="s">
        <v>416</v>
      </c>
      <c r="AO85" s="80" t="s">
        <v>5479</v>
      </c>
      <c r="AP85" s="122" t="s">
        <v>65</v>
      </c>
      <c r="AQ85" s="48"/>
      <c r="AR85" s="49"/>
      <c r="AS85" s="48"/>
      <c r="AT85" s="49"/>
      <c r="AU85" s="48"/>
      <c r="AV85" s="49"/>
      <c r="AW85" s="48"/>
      <c r="AX85" s="49"/>
      <c r="AY85" s="48"/>
      <c r="AZ85" s="2"/>
      <c r="BA85" s="3"/>
      <c r="BB85" s="3"/>
      <c r="BC85" s="3"/>
      <c r="BD85" s="3"/>
    </row>
    <row r="86" spans="1:56" ht="15">
      <c r="A86" s="63" t="s">
        <v>963</v>
      </c>
      <c r="B86" s="64"/>
      <c r="C86" s="64"/>
      <c r="D86" s="65"/>
      <c r="E86" s="124"/>
      <c r="F86" s="99" t="s">
        <v>5132</v>
      </c>
      <c r="G86" s="125"/>
      <c r="H86" s="68"/>
      <c r="I86" s="69"/>
      <c r="J86" s="126"/>
      <c r="K86" s="68" t="s">
        <v>5843</v>
      </c>
      <c r="L86" s="127"/>
      <c r="M86" s="72">
        <v>6214.46240234375</v>
      </c>
      <c r="N86" s="72">
        <v>4862.794921875</v>
      </c>
      <c r="O86" s="73"/>
      <c r="P86" s="74"/>
      <c r="Q86" s="74"/>
      <c r="R86" s="128"/>
      <c r="S86" s="48">
        <v>1</v>
      </c>
      <c r="T86" s="48">
        <v>0</v>
      </c>
      <c r="U86" s="128"/>
      <c r="V86" s="50"/>
      <c r="W86" s="50"/>
      <c r="X86" s="50"/>
      <c r="Y86" s="50"/>
      <c r="Z86" s="49"/>
      <c r="AA86" s="70">
        <v>86</v>
      </c>
      <c r="AB86" s="70"/>
      <c r="AC86" s="71"/>
      <c r="AD86" s="77">
        <v>10845</v>
      </c>
      <c r="AE86" s="77">
        <v>183018</v>
      </c>
      <c r="AF86" s="77">
        <v>27660</v>
      </c>
      <c r="AG86" s="77">
        <v>5147</v>
      </c>
      <c r="AH86" s="77"/>
      <c r="AI86" s="77" t="s">
        <v>4396</v>
      </c>
      <c r="AJ86" s="77" t="s">
        <v>301</v>
      </c>
      <c r="AK86" s="80" t="s">
        <v>4827</v>
      </c>
      <c r="AL86" s="77"/>
      <c r="AM86" s="79">
        <v>39948.70392361111</v>
      </c>
      <c r="AN86" s="77" t="s">
        <v>416</v>
      </c>
      <c r="AO86" s="80" t="s">
        <v>5480</v>
      </c>
      <c r="AP86" s="122" t="s">
        <v>65</v>
      </c>
      <c r="AQ86" s="48"/>
      <c r="AR86" s="49"/>
      <c r="AS86" s="48"/>
      <c r="AT86" s="49"/>
      <c r="AU86" s="48"/>
      <c r="AV86" s="49"/>
      <c r="AW86" s="48"/>
      <c r="AX86" s="49"/>
      <c r="AY86" s="48"/>
      <c r="AZ86" s="2"/>
      <c r="BA86" s="3"/>
      <c r="BB86" s="3"/>
      <c r="BC86" s="3"/>
      <c r="BD86" s="3"/>
    </row>
    <row r="87" spans="1:56" ht="15">
      <c r="A87" s="63" t="s">
        <v>964</v>
      </c>
      <c r="B87" s="64"/>
      <c r="C87" s="64"/>
      <c r="D87" s="65"/>
      <c r="E87" s="124"/>
      <c r="F87" s="99" t="s">
        <v>5133</v>
      </c>
      <c r="G87" s="125"/>
      <c r="H87" s="68"/>
      <c r="I87" s="69"/>
      <c r="J87" s="126"/>
      <c r="K87" s="68" t="s">
        <v>5844</v>
      </c>
      <c r="L87" s="127"/>
      <c r="M87" s="72">
        <v>6726.51513671875</v>
      </c>
      <c r="N87" s="72">
        <v>5136.205078125</v>
      </c>
      <c r="O87" s="73"/>
      <c r="P87" s="74"/>
      <c r="Q87" s="74"/>
      <c r="R87" s="128"/>
      <c r="S87" s="48">
        <v>1</v>
      </c>
      <c r="T87" s="48">
        <v>0</v>
      </c>
      <c r="U87" s="128"/>
      <c r="V87" s="50"/>
      <c r="W87" s="50"/>
      <c r="X87" s="50"/>
      <c r="Y87" s="50"/>
      <c r="Z87" s="49"/>
      <c r="AA87" s="70">
        <v>87</v>
      </c>
      <c r="AB87" s="70"/>
      <c r="AC87" s="71"/>
      <c r="AD87" s="77">
        <v>558</v>
      </c>
      <c r="AE87" s="77">
        <v>201</v>
      </c>
      <c r="AF87" s="77">
        <v>5786</v>
      </c>
      <c r="AG87" s="77">
        <v>8329</v>
      </c>
      <c r="AH87" s="77"/>
      <c r="AI87" s="77" t="s">
        <v>4397</v>
      </c>
      <c r="AJ87" s="77" t="s">
        <v>303</v>
      </c>
      <c r="AK87" s="80" t="s">
        <v>4828</v>
      </c>
      <c r="AL87" s="77"/>
      <c r="AM87" s="79">
        <v>40278.852106481485</v>
      </c>
      <c r="AN87" s="77" t="s">
        <v>416</v>
      </c>
      <c r="AO87" s="80" t="s">
        <v>5481</v>
      </c>
      <c r="AP87" s="122" t="s">
        <v>65</v>
      </c>
      <c r="AQ87" s="48"/>
      <c r="AR87" s="49"/>
      <c r="AS87" s="48"/>
      <c r="AT87" s="49"/>
      <c r="AU87" s="48"/>
      <c r="AV87" s="49"/>
      <c r="AW87" s="48"/>
      <c r="AX87" s="49"/>
      <c r="AY87" s="48"/>
      <c r="AZ87" s="2"/>
      <c r="BA87" s="3"/>
      <c r="BB87" s="3"/>
      <c r="BC87" s="3"/>
      <c r="BD87" s="3"/>
    </row>
    <row r="88" spans="1:56" ht="15">
      <c r="A88" s="63" t="s">
        <v>831</v>
      </c>
      <c r="B88" s="64"/>
      <c r="C88" s="64"/>
      <c r="D88" s="65"/>
      <c r="E88" s="124"/>
      <c r="F88" s="99" t="s">
        <v>5139</v>
      </c>
      <c r="G88" s="125"/>
      <c r="H88" s="68"/>
      <c r="I88" s="69"/>
      <c r="J88" s="126"/>
      <c r="K88" s="68" t="s">
        <v>5850</v>
      </c>
      <c r="L88" s="127"/>
      <c r="M88" s="72">
        <v>9552.1171875</v>
      </c>
      <c r="N88" s="72">
        <v>2431.3974609375</v>
      </c>
      <c r="O88" s="73"/>
      <c r="P88" s="74"/>
      <c r="Q88" s="74"/>
      <c r="R88" s="128"/>
      <c r="S88" s="48">
        <v>1</v>
      </c>
      <c r="T88" s="48">
        <v>2</v>
      </c>
      <c r="U88" s="128"/>
      <c r="V88" s="50"/>
      <c r="W88" s="50"/>
      <c r="X88" s="50"/>
      <c r="Y88" s="50"/>
      <c r="Z88" s="49"/>
      <c r="AA88" s="70">
        <v>88</v>
      </c>
      <c r="AB88" s="70"/>
      <c r="AC88" s="71"/>
      <c r="AD88" s="77">
        <v>1606</v>
      </c>
      <c r="AE88" s="77">
        <v>4647</v>
      </c>
      <c r="AF88" s="77">
        <v>19922</v>
      </c>
      <c r="AG88" s="77">
        <v>2719</v>
      </c>
      <c r="AH88" s="77"/>
      <c r="AI88" s="77" t="s">
        <v>4403</v>
      </c>
      <c r="AJ88" s="77" t="s">
        <v>288</v>
      </c>
      <c r="AK88" s="80" t="s">
        <v>4832</v>
      </c>
      <c r="AL88" s="77"/>
      <c r="AM88" s="79">
        <v>40242.72708333333</v>
      </c>
      <c r="AN88" s="77" t="s">
        <v>416</v>
      </c>
      <c r="AO88" s="80" t="s">
        <v>5487</v>
      </c>
      <c r="AP88" s="122" t="s">
        <v>66</v>
      </c>
      <c r="AQ88" s="48"/>
      <c r="AR88" s="49"/>
      <c r="AS88" s="48"/>
      <c r="AT88" s="49"/>
      <c r="AU88" s="48"/>
      <c r="AV88" s="49"/>
      <c r="AW88" s="48"/>
      <c r="AX88" s="49"/>
      <c r="AY88" s="48"/>
      <c r="AZ88" s="2"/>
      <c r="BA88" s="3"/>
      <c r="BB88" s="3"/>
      <c r="BC88" s="3"/>
      <c r="BD88" s="3"/>
    </row>
    <row r="89" spans="1:56" ht="15">
      <c r="A89" s="63" t="s">
        <v>832</v>
      </c>
      <c r="B89" s="64"/>
      <c r="C89" s="64"/>
      <c r="D89" s="65"/>
      <c r="E89" s="124"/>
      <c r="F89" s="99" t="s">
        <v>5140</v>
      </c>
      <c r="G89" s="125"/>
      <c r="H89" s="68"/>
      <c r="I89" s="69"/>
      <c r="J89" s="126"/>
      <c r="K89" s="68" t="s">
        <v>5851</v>
      </c>
      <c r="L89" s="127"/>
      <c r="M89" s="72">
        <v>9552.1171875</v>
      </c>
      <c r="N89" s="72">
        <v>2685.2783203125</v>
      </c>
      <c r="O89" s="73"/>
      <c r="P89" s="74"/>
      <c r="Q89" s="74"/>
      <c r="R89" s="128"/>
      <c r="S89" s="48">
        <v>1</v>
      </c>
      <c r="T89" s="48">
        <v>2</v>
      </c>
      <c r="U89" s="128"/>
      <c r="V89" s="50"/>
      <c r="W89" s="50"/>
      <c r="X89" s="50"/>
      <c r="Y89" s="50"/>
      <c r="Z89" s="49"/>
      <c r="AA89" s="70">
        <v>89</v>
      </c>
      <c r="AB89" s="70"/>
      <c r="AC89" s="71"/>
      <c r="AD89" s="77">
        <v>154</v>
      </c>
      <c r="AE89" s="77">
        <v>292</v>
      </c>
      <c r="AF89" s="77">
        <v>13797</v>
      </c>
      <c r="AG89" s="77">
        <v>5633</v>
      </c>
      <c r="AH89" s="77"/>
      <c r="AI89" s="77" t="s">
        <v>4404</v>
      </c>
      <c r="AJ89" s="77" t="s">
        <v>4625</v>
      </c>
      <c r="AK89" s="77"/>
      <c r="AL89" s="77"/>
      <c r="AM89" s="79">
        <v>39268.389965277776</v>
      </c>
      <c r="AN89" s="77" t="s">
        <v>416</v>
      </c>
      <c r="AO89" s="80" t="s">
        <v>5488</v>
      </c>
      <c r="AP89" s="122" t="s">
        <v>66</v>
      </c>
      <c r="AQ89" s="48"/>
      <c r="AR89" s="49"/>
      <c r="AS89" s="48"/>
      <c r="AT89" s="49"/>
      <c r="AU89" s="48"/>
      <c r="AV89" s="49"/>
      <c r="AW89" s="48"/>
      <c r="AX89" s="49"/>
      <c r="AY89" s="48"/>
      <c r="AZ89" s="2"/>
      <c r="BA89" s="3"/>
      <c r="BB89" s="3"/>
      <c r="BC89" s="3"/>
      <c r="BD89" s="3"/>
    </row>
    <row r="90" spans="1:56" ht="15">
      <c r="A90" s="63" t="s">
        <v>212</v>
      </c>
      <c r="B90" s="64"/>
      <c r="C90" s="64"/>
      <c r="D90" s="65"/>
      <c r="E90" s="124"/>
      <c r="F90" s="99" t="s">
        <v>414</v>
      </c>
      <c r="G90" s="125"/>
      <c r="H90" s="68"/>
      <c r="I90" s="69"/>
      <c r="J90" s="126"/>
      <c r="K90" s="68" t="s">
        <v>456</v>
      </c>
      <c r="L90" s="127"/>
      <c r="M90" s="72">
        <v>5958.435546875</v>
      </c>
      <c r="N90" s="72">
        <v>7850.77734375</v>
      </c>
      <c r="O90" s="73"/>
      <c r="P90" s="74"/>
      <c r="Q90" s="74"/>
      <c r="R90" s="128"/>
      <c r="S90" s="48">
        <v>1</v>
      </c>
      <c r="T90" s="48">
        <v>0</v>
      </c>
      <c r="U90" s="128"/>
      <c r="V90" s="50"/>
      <c r="W90" s="50"/>
      <c r="X90" s="50"/>
      <c r="Y90" s="50"/>
      <c r="Z90" s="49"/>
      <c r="AA90" s="70">
        <v>90</v>
      </c>
      <c r="AB90" s="70"/>
      <c r="AC90" s="71"/>
      <c r="AD90" s="77">
        <v>1732</v>
      </c>
      <c r="AE90" s="77">
        <v>325942</v>
      </c>
      <c r="AF90" s="77">
        <v>15752</v>
      </c>
      <c r="AG90" s="77">
        <v>16548</v>
      </c>
      <c r="AH90" s="77"/>
      <c r="AI90" s="77" t="s">
        <v>283</v>
      </c>
      <c r="AJ90" s="77" t="s">
        <v>364</v>
      </c>
      <c r="AK90" s="80" t="s">
        <v>389</v>
      </c>
      <c r="AL90" s="77"/>
      <c r="AM90" s="79">
        <v>39857.14592592593</v>
      </c>
      <c r="AN90" s="77" t="s">
        <v>416</v>
      </c>
      <c r="AO90" s="80" t="s">
        <v>440</v>
      </c>
      <c r="AP90" s="122" t="s">
        <v>65</v>
      </c>
      <c r="AQ90" s="48"/>
      <c r="AR90" s="49"/>
      <c r="AS90" s="48"/>
      <c r="AT90" s="49"/>
      <c r="AU90" s="48"/>
      <c r="AV90" s="49"/>
      <c r="AW90" s="48"/>
      <c r="AX90" s="49"/>
      <c r="AY90" s="48"/>
      <c r="AZ90" s="2"/>
      <c r="BA90" s="3"/>
      <c r="BB90" s="3"/>
      <c r="BC90" s="3"/>
      <c r="BD90" s="3"/>
    </row>
    <row r="91" spans="1:56" ht="15">
      <c r="A91" s="63" t="s">
        <v>965</v>
      </c>
      <c r="B91" s="64"/>
      <c r="C91" s="64"/>
      <c r="D91" s="65"/>
      <c r="E91" s="124"/>
      <c r="F91" s="99" t="s">
        <v>5155</v>
      </c>
      <c r="G91" s="125"/>
      <c r="H91" s="68"/>
      <c r="I91" s="69"/>
      <c r="J91" s="126"/>
      <c r="K91" s="68" t="s">
        <v>5867</v>
      </c>
      <c r="L91" s="127"/>
      <c r="M91" s="72">
        <v>8891.103515625</v>
      </c>
      <c r="N91" s="72">
        <v>2431.3974609375</v>
      </c>
      <c r="O91" s="73"/>
      <c r="P91" s="74"/>
      <c r="Q91" s="74"/>
      <c r="R91" s="128"/>
      <c r="S91" s="48">
        <v>1</v>
      </c>
      <c r="T91" s="48">
        <v>0</v>
      </c>
      <c r="U91" s="128"/>
      <c r="V91" s="50"/>
      <c r="W91" s="50"/>
      <c r="X91" s="50"/>
      <c r="Y91" s="50"/>
      <c r="Z91" s="49"/>
      <c r="AA91" s="70">
        <v>91</v>
      </c>
      <c r="AB91" s="70"/>
      <c r="AC91" s="71"/>
      <c r="AD91" s="77">
        <v>2055</v>
      </c>
      <c r="AE91" s="77">
        <v>721</v>
      </c>
      <c r="AF91" s="77">
        <v>26508</v>
      </c>
      <c r="AG91" s="77">
        <v>57432</v>
      </c>
      <c r="AH91" s="77"/>
      <c r="AI91" s="77" t="s">
        <v>4417</v>
      </c>
      <c r="AJ91" s="77" t="s">
        <v>297</v>
      </c>
      <c r="AK91" s="80" t="s">
        <v>4842</v>
      </c>
      <c r="AL91" s="77"/>
      <c r="AM91" s="79">
        <v>40964.171331018515</v>
      </c>
      <c r="AN91" s="77" t="s">
        <v>416</v>
      </c>
      <c r="AO91" s="80" t="s">
        <v>5504</v>
      </c>
      <c r="AP91" s="122" t="s">
        <v>65</v>
      </c>
      <c r="AQ91" s="48"/>
      <c r="AR91" s="49"/>
      <c r="AS91" s="48"/>
      <c r="AT91" s="49"/>
      <c r="AU91" s="48"/>
      <c r="AV91" s="49"/>
      <c r="AW91" s="48"/>
      <c r="AX91" s="49"/>
      <c r="AY91" s="48"/>
      <c r="AZ91" s="2"/>
      <c r="BA91" s="3"/>
      <c r="BB91" s="3"/>
      <c r="BC91" s="3"/>
      <c r="BD91" s="3"/>
    </row>
    <row r="92" spans="1:56" ht="15">
      <c r="A92" s="63" t="s">
        <v>850</v>
      </c>
      <c r="B92" s="64"/>
      <c r="C92" s="64"/>
      <c r="D92" s="65"/>
      <c r="E92" s="124"/>
      <c r="F92" s="99" t="s">
        <v>5157</v>
      </c>
      <c r="G92" s="125"/>
      <c r="H92" s="68"/>
      <c r="I92" s="69"/>
      <c r="J92" s="126"/>
      <c r="K92" s="68" t="s">
        <v>5869</v>
      </c>
      <c r="L92" s="127"/>
      <c r="M92" s="72">
        <v>6582.20947265625</v>
      </c>
      <c r="N92" s="72">
        <v>6688.7841796875</v>
      </c>
      <c r="O92" s="73"/>
      <c r="P92" s="74"/>
      <c r="Q92" s="74"/>
      <c r="R92" s="128"/>
      <c r="S92" s="48">
        <v>1</v>
      </c>
      <c r="T92" s="48">
        <v>1</v>
      </c>
      <c r="U92" s="128"/>
      <c r="V92" s="50"/>
      <c r="W92" s="50"/>
      <c r="X92" s="50"/>
      <c r="Y92" s="50"/>
      <c r="Z92" s="49"/>
      <c r="AA92" s="70">
        <v>92</v>
      </c>
      <c r="AB92" s="70"/>
      <c r="AC92" s="71"/>
      <c r="AD92" s="77">
        <v>1849</v>
      </c>
      <c r="AE92" s="77">
        <v>976</v>
      </c>
      <c r="AF92" s="77">
        <v>20257</v>
      </c>
      <c r="AG92" s="77">
        <v>27372</v>
      </c>
      <c r="AH92" s="77"/>
      <c r="AI92" s="77" t="s">
        <v>4419</v>
      </c>
      <c r="AJ92" s="77"/>
      <c r="AK92" s="80" t="s">
        <v>4844</v>
      </c>
      <c r="AL92" s="77"/>
      <c r="AM92" s="79">
        <v>41894.09836805556</v>
      </c>
      <c r="AN92" s="77" t="s">
        <v>416</v>
      </c>
      <c r="AO92" s="80" t="s">
        <v>5506</v>
      </c>
      <c r="AP92" s="122" t="s">
        <v>66</v>
      </c>
      <c r="AQ92" s="48"/>
      <c r="AR92" s="49"/>
      <c r="AS92" s="48"/>
      <c r="AT92" s="49"/>
      <c r="AU92" s="48"/>
      <c r="AV92" s="49"/>
      <c r="AW92" s="48"/>
      <c r="AX92" s="49"/>
      <c r="AY92" s="48"/>
      <c r="AZ92" s="2"/>
      <c r="BA92" s="3"/>
      <c r="BB92" s="3"/>
      <c r="BC92" s="3"/>
      <c r="BD92" s="3"/>
    </row>
    <row r="93" spans="1:56" ht="15">
      <c r="A93" s="63" t="s">
        <v>856</v>
      </c>
      <c r="B93" s="64"/>
      <c r="C93" s="64"/>
      <c r="D93" s="65"/>
      <c r="E93" s="124"/>
      <c r="F93" s="99" t="s">
        <v>5163</v>
      </c>
      <c r="G93" s="125"/>
      <c r="H93" s="68"/>
      <c r="I93" s="69"/>
      <c r="J93" s="126"/>
      <c r="K93" s="68" t="s">
        <v>5875</v>
      </c>
      <c r="L93" s="127"/>
      <c r="M93" s="72">
        <v>8230.08984375</v>
      </c>
      <c r="N93" s="72">
        <v>2431.3974609375</v>
      </c>
      <c r="O93" s="73"/>
      <c r="P93" s="74"/>
      <c r="Q93" s="74"/>
      <c r="R93" s="128"/>
      <c r="S93" s="48">
        <v>1</v>
      </c>
      <c r="T93" s="48">
        <v>1</v>
      </c>
      <c r="U93" s="128"/>
      <c r="V93" s="50"/>
      <c r="W93" s="50"/>
      <c r="X93" s="50"/>
      <c r="Y93" s="50"/>
      <c r="Z93" s="49"/>
      <c r="AA93" s="70">
        <v>93</v>
      </c>
      <c r="AB93" s="70"/>
      <c r="AC93" s="71"/>
      <c r="AD93" s="77">
        <v>1162</v>
      </c>
      <c r="AE93" s="77">
        <v>1640</v>
      </c>
      <c r="AF93" s="77">
        <v>26455</v>
      </c>
      <c r="AG93" s="77">
        <v>9370</v>
      </c>
      <c r="AH93" s="77"/>
      <c r="AI93" s="77" t="s">
        <v>4423</v>
      </c>
      <c r="AJ93" s="77" t="s">
        <v>363</v>
      </c>
      <c r="AK93" s="80" t="s">
        <v>4848</v>
      </c>
      <c r="AL93" s="77"/>
      <c r="AM93" s="79">
        <v>42142.853159722225</v>
      </c>
      <c r="AN93" s="77" t="s">
        <v>416</v>
      </c>
      <c r="AO93" s="80" t="s">
        <v>5512</v>
      </c>
      <c r="AP93" s="122" t="s">
        <v>66</v>
      </c>
      <c r="AQ93" s="48"/>
      <c r="AR93" s="49"/>
      <c r="AS93" s="48"/>
      <c r="AT93" s="49"/>
      <c r="AU93" s="48"/>
      <c r="AV93" s="49"/>
      <c r="AW93" s="48"/>
      <c r="AX93" s="49"/>
      <c r="AY93" s="48"/>
      <c r="AZ93" s="2"/>
      <c r="BA93" s="3"/>
      <c r="BB93" s="3"/>
      <c r="BC93" s="3"/>
      <c r="BD93" s="3"/>
    </row>
    <row r="94" spans="1:56" ht="15">
      <c r="A94" s="63" t="s">
        <v>875</v>
      </c>
      <c r="B94" s="64"/>
      <c r="C94" s="64"/>
      <c r="D94" s="65"/>
      <c r="E94" s="124"/>
      <c r="F94" s="99" t="s">
        <v>5183</v>
      </c>
      <c r="G94" s="125"/>
      <c r="H94" s="68"/>
      <c r="I94" s="69"/>
      <c r="J94" s="126"/>
      <c r="K94" s="68" t="s">
        <v>5896</v>
      </c>
      <c r="L94" s="127"/>
      <c r="M94" s="72">
        <v>8285.9501953125</v>
      </c>
      <c r="N94" s="72">
        <v>1659.990234375</v>
      </c>
      <c r="O94" s="73"/>
      <c r="P94" s="74"/>
      <c r="Q94" s="74"/>
      <c r="R94" s="128"/>
      <c r="S94" s="48">
        <v>1</v>
      </c>
      <c r="T94" s="48">
        <v>2</v>
      </c>
      <c r="U94" s="128"/>
      <c r="V94" s="50"/>
      <c r="W94" s="50"/>
      <c r="X94" s="50"/>
      <c r="Y94" s="50"/>
      <c r="Z94" s="49"/>
      <c r="AA94" s="70">
        <v>94</v>
      </c>
      <c r="AB94" s="70"/>
      <c r="AC94" s="71"/>
      <c r="AD94" s="77">
        <v>1777</v>
      </c>
      <c r="AE94" s="77">
        <v>7153</v>
      </c>
      <c r="AF94" s="77">
        <v>83848</v>
      </c>
      <c r="AG94" s="77">
        <v>0</v>
      </c>
      <c r="AH94" s="77"/>
      <c r="AI94" s="77" t="s">
        <v>4442</v>
      </c>
      <c r="AJ94" s="77" t="s">
        <v>4646</v>
      </c>
      <c r="AK94" s="80" t="s">
        <v>4862</v>
      </c>
      <c r="AL94" s="77"/>
      <c r="AM94" s="79">
        <v>41983.896099537036</v>
      </c>
      <c r="AN94" s="77" t="s">
        <v>416</v>
      </c>
      <c r="AO94" s="80" t="s">
        <v>5533</v>
      </c>
      <c r="AP94" s="122" t="s">
        <v>66</v>
      </c>
      <c r="AQ94" s="48"/>
      <c r="AR94" s="49"/>
      <c r="AS94" s="48"/>
      <c r="AT94" s="49"/>
      <c r="AU94" s="48"/>
      <c r="AV94" s="49"/>
      <c r="AW94" s="48"/>
      <c r="AX94" s="49"/>
      <c r="AY94" s="48"/>
      <c r="AZ94" s="2"/>
      <c r="BA94" s="3"/>
      <c r="BB94" s="3"/>
      <c r="BC94" s="3"/>
      <c r="BD94" s="3"/>
    </row>
    <row r="95" spans="1:56" ht="15">
      <c r="A95" s="63" t="s">
        <v>876</v>
      </c>
      <c r="B95" s="64"/>
      <c r="C95" s="64"/>
      <c r="D95" s="65"/>
      <c r="E95" s="124"/>
      <c r="F95" s="99" t="s">
        <v>5184</v>
      </c>
      <c r="G95" s="125"/>
      <c r="H95" s="68"/>
      <c r="I95" s="69"/>
      <c r="J95" s="126"/>
      <c r="K95" s="68" t="s">
        <v>5897</v>
      </c>
      <c r="L95" s="127"/>
      <c r="M95" s="72">
        <v>8285.9501953125</v>
      </c>
      <c r="N95" s="72">
        <v>1933.400390625</v>
      </c>
      <c r="O95" s="73"/>
      <c r="P95" s="74"/>
      <c r="Q95" s="74"/>
      <c r="R95" s="128"/>
      <c r="S95" s="48">
        <v>1</v>
      </c>
      <c r="T95" s="48">
        <v>2</v>
      </c>
      <c r="U95" s="128"/>
      <c r="V95" s="50"/>
      <c r="W95" s="50"/>
      <c r="X95" s="50"/>
      <c r="Y95" s="50"/>
      <c r="Z95" s="49"/>
      <c r="AA95" s="70">
        <v>95</v>
      </c>
      <c r="AB95" s="70"/>
      <c r="AC95" s="71"/>
      <c r="AD95" s="77">
        <v>804</v>
      </c>
      <c r="AE95" s="77">
        <v>848</v>
      </c>
      <c r="AF95" s="77">
        <v>33711</v>
      </c>
      <c r="AG95" s="77">
        <v>50786</v>
      </c>
      <c r="AH95" s="77"/>
      <c r="AI95" s="77" t="s">
        <v>4443</v>
      </c>
      <c r="AJ95" s="77"/>
      <c r="AK95" s="77"/>
      <c r="AL95" s="77"/>
      <c r="AM95" s="79">
        <v>40189.733506944445</v>
      </c>
      <c r="AN95" s="77" t="s">
        <v>416</v>
      </c>
      <c r="AO95" s="80" t="s">
        <v>5534</v>
      </c>
      <c r="AP95" s="122" t="s">
        <v>66</v>
      </c>
      <c r="AQ95" s="48"/>
      <c r="AR95" s="49"/>
      <c r="AS95" s="48"/>
      <c r="AT95" s="49"/>
      <c r="AU95" s="48"/>
      <c r="AV95" s="49"/>
      <c r="AW95" s="48"/>
      <c r="AX95" s="49"/>
      <c r="AY95" s="48"/>
      <c r="AZ95" s="2"/>
      <c r="BA95" s="3"/>
      <c r="BB95" s="3"/>
      <c r="BC95" s="3"/>
      <c r="BD95" s="3"/>
    </row>
    <row r="96" spans="1:56" ht="15">
      <c r="A96" s="63" t="s">
        <v>887</v>
      </c>
      <c r="B96" s="64"/>
      <c r="C96" s="64"/>
      <c r="D96" s="65"/>
      <c r="E96" s="124"/>
      <c r="F96" s="99" t="s">
        <v>5194</v>
      </c>
      <c r="G96" s="125"/>
      <c r="H96" s="68"/>
      <c r="I96" s="69"/>
      <c r="J96" s="126"/>
      <c r="K96" s="68" t="s">
        <v>5908</v>
      </c>
      <c r="L96" s="127"/>
      <c r="M96" s="72">
        <v>7606.3154296875</v>
      </c>
      <c r="N96" s="72">
        <v>346.64501953125</v>
      </c>
      <c r="O96" s="73"/>
      <c r="P96" s="74"/>
      <c r="Q96" s="74"/>
      <c r="R96" s="128"/>
      <c r="S96" s="48">
        <v>1</v>
      </c>
      <c r="T96" s="48">
        <v>2</v>
      </c>
      <c r="U96" s="128"/>
      <c r="V96" s="50"/>
      <c r="W96" s="50"/>
      <c r="X96" s="50"/>
      <c r="Y96" s="50"/>
      <c r="Z96" s="49"/>
      <c r="AA96" s="70">
        <v>96</v>
      </c>
      <c r="AB96" s="70"/>
      <c r="AC96" s="71"/>
      <c r="AD96" s="77">
        <v>1945</v>
      </c>
      <c r="AE96" s="77">
        <v>4420</v>
      </c>
      <c r="AF96" s="77">
        <v>29254</v>
      </c>
      <c r="AG96" s="77">
        <v>9694</v>
      </c>
      <c r="AH96" s="77"/>
      <c r="AI96" s="77" t="s">
        <v>4451</v>
      </c>
      <c r="AJ96" s="77" t="s">
        <v>4652</v>
      </c>
      <c r="AK96" s="80" t="s">
        <v>4866</v>
      </c>
      <c r="AL96" s="77"/>
      <c r="AM96" s="79">
        <v>39883.01453703704</v>
      </c>
      <c r="AN96" s="77" t="s">
        <v>416</v>
      </c>
      <c r="AO96" s="80" t="s">
        <v>5545</v>
      </c>
      <c r="AP96" s="122" t="s">
        <v>66</v>
      </c>
      <c r="AQ96" s="48"/>
      <c r="AR96" s="49"/>
      <c r="AS96" s="48"/>
      <c r="AT96" s="49"/>
      <c r="AU96" s="48"/>
      <c r="AV96" s="49"/>
      <c r="AW96" s="48"/>
      <c r="AX96" s="49"/>
      <c r="AY96" s="48"/>
      <c r="AZ96" s="2"/>
      <c r="BA96" s="3"/>
      <c r="BB96" s="3"/>
      <c r="BC96" s="3"/>
      <c r="BD96" s="3"/>
    </row>
    <row r="97" spans="1:56" ht="15">
      <c r="A97" s="63" t="s">
        <v>888</v>
      </c>
      <c r="B97" s="64"/>
      <c r="C97" s="64"/>
      <c r="D97" s="65"/>
      <c r="E97" s="124"/>
      <c r="F97" s="99" t="s">
        <v>5195</v>
      </c>
      <c r="G97" s="125"/>
      <c r="H97" s="68"/>
      <c r="I97" s="69"/>
      <c r="J97" s="126"/>
      <c r="K97" s="68" t="s">
        <v>5909</v>
      </c>
      <c r="L97" s="127"/>
      <c r="M97" s="72">
        <v>7606.3154296875</v>
      </c>
      <c r="N97" s="72">
        <v>571.23193359375</v>
      </c>
      <c r="O97" s="73"/>
      <c r="P97" s="74"/>
      <c r="Q97" s="74"/>
      <c r="R97" s="128"/>
      <c r="S97" s="48">
        <v>1</v>
      </c>
      <c r="T97" s="48">
        <v>2</v>
      </c>
      <c r="U97" s="128"/>
      <c r="V97" s="50"/>
      <c r="W97" s="50"/>
      <c r="X97" s="50"/>
      <c r="Y97" s="50"/>
      <c r="Z97" s="49"/>
      <c r="AA97" s="70">
        <v>97</v>
      </c>
      <c r="AB97" s="70"/>
      <c r="AC97" s="71"/>
      <c r="AD97" s="77">
        <v>2391</v>
      </c>
      <c r="AE97" s="77">
        <v>1347</v>
      </c>
      <c r="AF97" s="77">
        <v>26487</v>
      </c>
      <c r="AG97" s="77">
        <v>6667</v>
      </c>
      <c r="AH97" s="77"/>
      <c r="AI97" s="77" t="s">
        <v>4452</v>
      </c>
      <c r="AJ97" s="77" t="s">
        <v>300</v>
      </c>
      <c r="AK97" s="80" t="s">
        <v>4867</v>
      </c>
      <c r="AL97" s="77"/>
      <c r="AM97" s="79">
        <v>39406.96774305555</v>
      </c>
      <c r="AN97" s="77" t="s">
        <v>416</v>
      </c>
      <c r="AO97" s="80" t="s">
        <v>5546</v>
      </c>
      <c r="AP97" s="122" t="s">
        <v>66</v>
      </c>
      <c r="AQ97" s="48"/>
      <c r="AR97" s="49"/>
      <c r="AS97" s="48"/>
      <c r="AT97" s="49"/>
      <c r="AU97" s="48"/>
      <c r="AV97" s="49"/>
      <c r="AW97" s="48"/>
      <c r="AX97" s="49"/>
      <c r="AY97" s="48"/>
      <c r="AZ97" s="2"/>
      <c r="BA97" s="3"/>
      <c r="BB97" s="3"/>
      <c r="BC97" s="3"/>
      <c r="BD97" s="3"/>
    </row>
    <row r="98" spans="1:56" ht="15">
      <c r="A98" s="63" t="s">
        <v>925</v>
      </c>
      <c r="B98" s="64"/>
      <c r="C98" s="64"/>
      <c r="D98" s="65"/>
      <c r="E98" s="124"/>
      <c r="F98" s="99" t="s">
        <v>5226</v>
      </c>
      <c r="G98" s="125"/>
      <c r="H98" s="68"/>
      <c r="I98" s="69"/>
      <c r="J98" s="126"/>
      <c r="K98" s="68" t="s">
        <v>5942</v>
      </c>
      <c r="L98" s="127"/>
      <c r="M98" s="72">
        <v>8424.197265625</v>
      </c>
      <c r="N98" s="72">
        <v>9764.6484375</v>
      </c>
      <c r="O98" s="73"/>
      <c r="P98" s="74"/>
      <c r="Q98" s="74"/>
      <c r="R98" s="128"/>
      <c r="S98" s="48">
        <v>1</v>
      </c>
      <c r="T98" s="48">
        <v>1</v>
      </c>
      <c r="U98" s="128"/>
      <c r="V98" s="50"/>
      <c r="W98" s="50"/>
      <c r="X98" s="50"/>
      <c r="Y98" s="50"/>
      <c r="Z98" s="49"/>
      <c r="AA98" s="70">
        <v>98</v>
      </c>
      <c r="AB98" s="70"/>
      <c r="AC98" s="71"/>
      <c r="AD98" s="77">
        <v>826</v>
      </c>
      <c r="AE98" s="77">
        <v>1176</v>
      </c>
      <c r="AF98" s="77">
        <v>1141</v>
      </c>
      <c r="AG98" s="77">
        <v>125</v>
      </c>
      <c r="AH98" s="77"/>
      <c r="AI98" s="77" t="s">
        <v>4476</v>
      </c>
      <c r="AJ98" s="77" t="s">
        <v>326</v>
      </c>
      <c r="AK98" s="77"/>
      <c r="AL98" s="77"/>
      <c r="AM98" s="79">
        <v>42025.60092592592</v>
      </c>
      <c r="AN98" s="77" t="s">
        <v>416</v>
      </c>
      <c r="AO98" s="80" t="s">
        <v>5579</v>
      </c>
      <c r="AP98" s="122" t="s">
        <v>66</v>
      </c>
      <c r="AQ98" s="48"/>
      <c r="AR98" s="49"/>
      <c r="AS98" s="48"/>
      <c r="AT98" s="49"/>
      <c r="AU98" s="48"/>
      <c r="AV98" s="49"/>
      <c r="AW98" s="48"/>
      <c r="AX98" s="49"/>
      <c r="AY98" s="48"/>
      <c r="AZ98" s="2"/>
      <c r="BA98" s="3"/>
      <c r="BB98" s="3"/>
      <c r="BC98" s="3"/>
      <c r="BD98" s="3"/>
    </row>
    <row r="99" spans="1:56" ht="15">
      <c r="A99" s="63" t="s">
        <v>930</v>
      </c>
      <c r="B99" s="64"/>
      <c r="C99" s="64"/>
      <c r="D99" s="65"/>
      <c r="E99" s="124"/>
      <c r="F99" s="99" t="s">
        <v>5231</v>
      </c>
      <c r="G99" s="125"/>
      <c r="H99" s="68"/>
      <c r="I99" s="69"/>
      <c r="J99" s="126"/>
      <c r="K99" s="68" t="s">
        <v>5947</v>
      </c>
      <c r="L99" s="127"/>
      <c r="M99" s="72">
        <v>7606.3154296875</v>
      </c>
      <c r="N99" s="72">
        <v>1035.052734375</v>
      </c>
      <c r="O99" s="73"/>
      <c r="P99" s="74"/>
      <c r="Q99" s="74"/>
      <c r="R99" s="128"/>
      <c r="S99" s="48">
        <v>1</v>
      </c>
      <c r="T99" s="48">
        <v>1</v>
      </c>
      <c r="U99" s="128"/>
      <c r="V99" s="50"/>
      <c r="W99" s="50"/>
      <c r="X99" s="50"/>
      <c r="Y99" s="50"/>
      <c r="Z99" s="49"/>
      <c r="AA99" s="70">
        <v>99</v>
      </c>
      <c r="AB99" s="70"/>
      <c r="AC99" s="71"/>
      <c r="AD99" s="77">
        <v>1644</v>
      </c>
      <c r="AE99" s="77">
        <v>310</v>
      </c>
      <c r="AF99" s="77">
        <v>134705</v>
      </c>
      <c r="AG99" s="77">
        <v>2399</v>
      </c>
      <c r="AH99" s="77"/>
      <c r="AI99" s="77" t="s">
        <v>4478</v>
      </c>
      <c r="AJ99" s="77" t="s">
        <v>365</v>
      </c>
      <c r="AK99" s="80" t="s">
        <v>4890</v>
      </c>
      <c r="AL99" s="77"/>
      <c r="AM99" s="79">
        <v>40020.80631944445</v>
      </c>
      <c r="AN99" s="77" t="s">
        <v>416</v>
      </c>
      <c r="AO99" s="80" t="s">
        <v>5584</v>
      </c>
      <c r="AP99" s="122" t="s">
        <v>66</v>
      </c>
      <c r="AQ99" s="48"/>
      <c r="AR99" s="49"/>
      <c r="AS99" s="48"/>
      <c r="AT99" s="49"/>
      <c r="AU99" s="48"/>
      <c r="AV99" s="49"/>
      <c r="AW99" s="48"/>
      <c r="AX99" s="49"/>
      <c r="AY99" s="48"/>
      <c r="AZ99" s="2"/>
      <c r="BA99" s="3"/>
      <c r="BB99" s="3"/>
      <c r="BC99" s="3"/>
      <c r="BD99" s="3"/>
    </row>
    <row r="100" spans="1:56" ht="15">
      <c r="A100" s="63" t="s">
        <v>613</v>
      </c>
      <c r="B100" s="64"/>
      <c r="C100" s="64"/>
      <c r="D100" s="65"/>
      <c r="E100" s="124"/>
      <c r="F100" s="99" t="s">
        <v>4896</v>
      </c>
      <c r="G100" s="125"/>
      <c r="H100" s="68"/>
      <c r="I100" s="69"/>
      <c r="J100" s="126"/>
      <c r="K100" s="68" t="s">
        <v>5595</v>
      </c>
      <c r="L100" s="127"/>
      <c r="M100" s="72">
        <v>9552.1171875</v>
      </c>
      <c r="N100" s="72">
        <v>3427.3916015625</v>
      </c>
      <c r="O100" s="73"/>
      <c r="P100" s="74"/>
      <c r="Q100" s="74"/>
      <c r="R100" s="128"/>
      <c r="S100" s="48">
        <v>0</v>
      </c>
      <c r="T100" s="48">
        <v>2</v>
      </c>
      <c r="U100" s="128"/>
      <c r="V100" s="50"/>
      <c r="W100" s="50"/>
      <c r="X100" s="50"/>
      <c r="Y100" s="50"/>
      <c r="Z100" s="49"/>
      <c r="AA100" s="70">
        <v>100</v>
      </c>
      <c r="AB100" s="70"/>
      <c r="AC100" s="71"/>
      <c r="AD100" s="77">
        <v>1757</v>
      </c>
      <c r="AE100" s="77">
        <v>3929</v>
      </c>
      <c r="AF100" s="77">
        <v>831</v>
      </c>
      <c r="AG100" s="77">
        <v>492</v>
      </c>
      <c r="AH100" s="77"/>
      <c r="AI100" s="77" t="s">
        <v>4181</v>
      </c>
      <c r="AJ100" s="77" t="s">
        <v>4487</v>
      </c>
      <c r="AK100" s="80" t="s">
        <v>4680</v>
      </c>
      <c r="AL100" s="77"/>
      <c r="AM100" s="79">
        <v>39967.02234953704</v>
      </c>
      <c r="AN100" s="77" t="s">
        <v>416</v>
      </c>
      <c r="AO100" s="80" t="s">
        <v>5241</v>
      </c>
      <c r="AP100" s="122" t="s">
        <v>66</v>
      </c>
      <c r="AQ100" s="48"/>
      <c r="AR100" s="49"/>
      <c r="AS100" s="48"/>
      <c r="AT100" s="49"/>
      <c r="AU100" s="48"/>
      <c r="AV100" s="49"/>
      <c r="AW100" s="48"/>
      <c r="AX100" s="49"/>
      <c r="AY100" s="48"/>
      <c r="AZ100" s="2"/>
      <c r="BA100" s="3"/>
      <c r="BB100" s="3"/>
      <c r="BC100" s="3"/>
      <c r="BD100" s="3"/>
    </row>
    <row r="101" spans="1:56" ht="15">
      <c r="A101" s="63" t="s">
        <v>614</v>
      </c>
      <c r="B101" s="64"/>
      <c r="C101" s="64"/>
      <c r="D101" s="65"/>
      <c r="E101" s="124"/>
      <c r="F101" s="99" t="s">
        <v>4898</v>
      </c>
      <c r="G101" s="125"/>
      <c r="H101" s="68"/>
      <c r="I101" s="69"/>
      <c r="J101" s="126"/>
      <c r="K101" s="68" t="s">
        <v>5598</v>
      </c>
      <c r="L101" s="127"/>
      <c r="M101" s="72">
        <v>4746.86669921875</v>
      </c>
      <c r="N101" s="72">
        <v>8618.7724609375</v>
      </c>
      <c r="O101" s="73"/>
      <c r="P101" s="74"/>
      <c r="Q101" s="74"/>
      <c r="R101" s="128"/>
      <c r="S101" s="48">
        <v>0</v>
      </c>
      <c r="T101" s="48">
        <v>1</v>
      </c>
      <c r="U101" s="128"/>
      <c r="V101" s="50"/>
      <c r="W101" s="50"/>
      <c r="X101" s="50"/>
      <c r="Y101" s="50"/>
      <c r="Z101" s="49"/>
      <c r="AA101" s="70">
        <v>101</v>
      </c>
      <c r="AB101" s="70"/>
      <c r="AC101" s="71"/>
      <c r="AD101" s="77">
        <v>229</v>
      </c>
      <c r="AE101" s="77">
        <v>61</v>
      </c>
      <c r="AF101" s="77">
        <v>2581</v>
      </c>
      <c r="AG101" s="77">
        <v>3</v>
      </c>
      <c r="AH101" s="77"/>
      <c r="AI101" s="77" t="s">
        <v>4183</v>
      </c>
      <c r="AJ101" s="77" t="s">
        <v>4488</v>
      </c>
      <c r="AK101" s="80" t="s">
        <v>4681</v>
      </c>
      <c r="AL101" s="77"/>
      <c r="AM101" s="79">
        <v>40109.392118055555</v>
      </c>
      <c r="AN101" s="77" t="s">
        <v>416</v>
      </c>
      <c r="AO101" s="80" t="s">
        <v>5243</v>
      </c>
      <c r="AP101" s="122" t="s">
        <v>66</v>
      </c>
      <c r="AQ101" s="48"/>
      <c r="AR101" s="49"/>
      <c r="AS101" s="48"/>
      <c r="AT101" s="49"/>
      <c r="AU101" s="48"/>
      <c r="AV101" s="49"/>
      <c r="AW101" s="48"/>
      <c r="AX101" s="49"/>
      <c r="AY101" s="48"/>
      <c r="AZ101" s="2"/>
      <c r="BA101" s="3"/>
      <c r="BB101" s="3"/>
      <c r="BC101" s="3"/>
      <c r="BD101" s="3"/>
    </row>
    <row r="102" spans="1:56" ht="15">
      <c r="A102" s="63" t="s">
        <v>615</v>
      </c>
      <c r="B102" s="64"/>
      <c r="C102" s="64"/>
      <c r="D102" s="65"/>
      <c r="E102" s="124"/>
      <c r="F102" s="99" t="s">
        <v>4899</v>
      </c>
      <c r="G102" s="125"/>
      <c r="H102" s="68"/>
      <c r="I102" s="69"/>
      <c r="J102" s="126"/>
      <c r="K102" s="68" t="s">
        <v>5599</v>
      </c>
      <c r="L102" s="127"/>
      <c r="M102" s="72">
        <v>2034.920166015625</v>
      </c>
      <c r="N102" s="72">
        <v>9403.9951171875</v>
      </c>
      <c r="O102" s="73"/>
      <c r="P102" s="74"/>
      <c r="Q102" s="74"/>
      <c r="R102" s="128"/>
      <c r="S102" s="48">
        <v>0</v>
      </c>
      <c r="T102" s="48">
        <v>1</v>
      </c>
      <c r="U102" s="128"/>
      <c r="V102" s="50"/>
      <c r="W102" s="50"/>
      <c r="X102" s="50"/>
      <c r="Y102" s="50"/>
      <c r="Z102" s="49"/>
      <c r="AA102" s="70">
        <v>102</v>
      </c>
      <c r="AB102" s="70"/>
      <c r="AC102" s="71"/>
      <c r="AD102" s="77">
        <v>576</v>
      </c>
      <c r="AE102" s="77">
        <v>792</v>
      </c>
      <c r="AF102" s="77">
        <v>2532</v>
      </c>
      <c r="AG102" s="77">
        <v>3684</v>
      </c>
      <c r="AH102" s="77"/>
      <c r="AI102" s="77" t="s">
        <v>4184</v>
      </c>
      <c r="AJ102" s="77" t="s">
        <v>4489</v>
      </c>
      <c r="AK102" s="80" t="s">
        <v>4682</v>
      </c>
      <c r="AL102" s="77"/>
      <c r="AM102" s="79">
        <v>39968.406006944446</v>
      </c>
      <c r="AN102" s="77" t="s">
        <v>416</v>
      </c>
      <c r="AO102" s="80" t="s">
        <v>5244</v>
      </c>
      <c r="AP102" s="122" t="s">
        <v>66</v>
      </c>
      <c r="AQ102" s="48"/>
      <c r="AR102" s="49"/>
      <c r="AS102" s="48"/>
      <c r="AT102" s="49"/>
      <c r="AU102" s="48"/>
      <c r="AV102" s="49"/>
      <c r="AW102" s="48"/>
      <c r="AX102" s="49"/>
      <c r="AY102" s="48"/>
      <c r="AZ102" s="2"/>
      <c r="BA102" s="3"/>
      <c r="BB102" s="3"/>
      <c r="BC102" s="3"/>
      <c r="BD102" s="3"/>
    </row>
    <row r="103" spans="1:56" ht="15">
      <c r="A103" s="63" t="s">
        <v>617</v>
      </c>
      <c r="B103" s="64"/>
      <c r="C103" s="64"/>
      <c r="D103" s="65"/>
      <c r="E103" s="124"/>
      <c r="F103" s="99" t="s">
        <v>4901</v>
      </c>
      <c r="G103" s="125"/>
      <c r="H103" s="68"/>
      <c r="I103" s="69"/>
      <c r="J103" s="126"/>
      <c r="K103" s="68" t="s">
        <v>5601</v>
      </c>
      <c r="L103" s="127"/>
      <c r="M103" s="72">
        <v>3814.741455078125</v>
      </c>
      <c r="N103" s="72">
        <v>4992.72607421875</v>
      </c>
      <c r="O103" s="73"/>
      <c r="P103" s="74"/>
      <c r="Q103" s="74"/>
      <c r="R103" s="128"/>
      <c r="S103" s="48">
        <v>0</v>
      </c>
      <c r="T103" s="48">
        <v>1</v>
      </c>
      <c r="U103" s="128"/>
      <c r="V103" s="50"/>
      <c r="W103" s="50"/>
      <c r="X103" s="50"/>
      <c r="Y103" s="50"/>
      <c r="Z103" s="49"/>
      <c r="AA103" s="70">
        <v>103</v>
      </c>
      <c r="AB103" s="70"/>
      <c r="AC103" s="71"/>
      <c r="AD103" s="77">
        <v>33</v>
      </c>
      <c r="AE103" s="77">
        <v>6</v>
      </c>
      <c r="AF103" s="77">
        <v>6</v>
      </c>
      <c r="AG103" s="77">
        <v>3</v>
      </c>
      <c r="AH103" s="77"/>
      <c r="AI103" s="77" t="s">
        <v>4186</v>
      </c>
      <c r="AJ103" s="77" t="s">
        <v>304</v>
      </c>
      <c r="AK103" s="77"/>
      <c r="AL103" s="77"/>
      <c r="AM103" s="79">
        <v>43623.27318287037</v>
      </c>
      <c r="AN103" s="77" t="s">
        <v>416</v>
      </c>
      <c r="AO103" s="80" t="s">
        <v>5246</v>
      </c>
      <c r="AP103" s="122" t="s">
        <v>66</v>
      </c>
      <c r="AQ103" s="48"/>
      <c r="AR103" s="49"/>
      <c r="AS103" s="48"/>
      <c r="AT103" s="49"/>
      <c r="AU103" s="48"/>
      <c r="AV103" s="49"/>
      <c r="AW103" s="48"/>
      <c r="AX103" s="49"/>
      <c r="AY103" s="48"/>
      <c r="AZ103" s="2"/>
      <c r="BA103" s="3"/>
      <c r="BB103" s="3"/>
      <c r="BC103" s="3"/>
      <c r="BD103" s="3"/>
    </row>
    <row r="104" spans="1:56" ht="15">
      <c r="A104" s="63" t="s">
        <v>618</v>
      </c>
      <c r="B104" s="64"/>
      <c r="C104" s="64"/>
      <c r="D104" s="65"/>
      <c r="E104" s="124"/>
      <c r="F104" s="99" t="s">
        <v>4902</v>
      </c>
      <c r="G104" s="125"/>
      <c r="H104" s="68"/>
      <c r="I104" s="69"/>
      <c r="J104" s="126"/>
      <c r="K104" s="68" t="s">
        <v>5602</v>
      </c>
      <c r="L104" s="127"/>
      <c r="M104" s="72">
        <v>752.691162109375</v>
      </c>
      <c r="N104" s="72">
        <v>7530.21826171875</v>
      </c>
      <c r="O104" s="73"/>
      <c r="P104" s="74"/>
      <c r="Q104" s="74"/>
      <c r="R104" s="128"/>
      <c r="S104" s="48">
        <v>0</v>
      </c>
      <c r="T104" s="48">
        <v>1</v>
      </c>
      <c r="U104" s="128"/>
      <c r="V104" s="50"/>
      <c r="W104" s="50"/>
      <c r="X104" s="50"/>
      <c r="Y104" s="50"/>
      <c r="Z104" s="49"/>
      <c r="AA104" s="70">
        <v>104</v>
      </c>
      <c r="AB104" s="70"/>
      <c r="AC104" s="71"/>
      <c r="AD104" s="77">
        <v>53</v>
      </c>
      <c r="AE104" s="77">
        <v>9</v>
      </c>
      <c r="AF104" s="77">
        <v>15</v>
      </c>
      <c r="AG104" s="77">
        <v>72</v>
      </c>
      <c r="AH104" s="77"/>
      <c r="AI104" s="77" t="s">
        <v>4187</v>
      </c>
      <c r="AJ104" s="77" t="s">
        <v>4490</v>
      </c>
      <c r="AK104" s="77"/>
      <c r="AL104" s="77"/>
      <c r="AM104" s="79">
        <v>43079.99696759259</v>
      </c>
      <c r="AN104" s="77" t="s">
        <v>416</v>
      </c>
      <c r="AO104" s="80" t="s">
        <v>5247</v>
      </c>
      <c r="AP104" s="122" t="s">
        <v>66</v>
      </c>
      <c r="AQ104" s="48"/>
      <c r="AR104" s="49"/>
      <c r="AS104" s="48"/>
      <c r="AT104" s="49"/>
      <c r="AU104" s="48"/>
      <c r="AV104" s="49"/>
      <c r="AW104" s="48"/>
      <c r="AX104" s="49"/>
      <c r="AY104" s="48"/>
      <c r="AZ104" s="2"/>
      <c r="BA104" s="3"/>
      <c r="BB104" s="3"/>
      <c r="BC104" s="3"/>
      <c r="BD104" s="3"/>
    </row>
    <row r="105" spans="1:56" ht="15">
      <c r="A105" s="63" t="s">
        <v>619</v>
      </c>
      <c r="B105" s="64"/>
      <c r="C105" s="64"/>
      <c r="D105" s="65"/>
      <c r="E105" s="124"/>
      <c r="F105" s="99" t="s">
        <v>4903</v>
      </c>
      <c r="G105" s="125"/>
      <c r="H105" s="68"/>
      <c r="I105" s="69"/>
      <c r="J105" s="126"/>
      <c r="K105" s="68" t="s">
        <v>5603</v>
      </c>
      <c r="L105" s="127"/>
      <c r="M105" s="72">
        <v>5326.349609375</v>
      </c>
      <c r="N105" s="72">
        <v>3571.845703125</v>
      </c>
      <c r="O105" s="73"/>
      <c r="P105" s="74"/>
      <c r="Q105" s="74"/>
      <c r="R105" s="128"/>
      <c r="S105" s="48">
        <v>0</v>
      </c>
      <c r="T105" s="48">
        <v>1</v>
      </c>
      <c r="U105" s="128"/>
      <c r="V105" s="50"/>
      <c r="W105" s="50"/>
      <c r="X105" s="50"/>
      <c r="Y105" s="50"/>
      <c r="Z105" s="49"/>
      <c r="AA105" s="70">
        <v>105</v>
      </c>
      <c r="AB105" s="70"/>
      <c r="AC105" s="71"/>
      <c r="AD105" s="77">
        <v>1493</v>
      </c>
      <c r="AE105" s="77">
        <v>620</v>
      </c>
      <c r="AF105" s="77">
        <v>9218</v>
      </c>
      <c r="AG105" s="77">
        <v>28538</v>
      </c>
      <c r="AH105" s="77"/>
      <c r="AI105" s="77"/>
      <c r="AJ105" s="77" t="s">
        <v>4491</v>
      </c>
      <c r="AK105" s="77"/>
      <c r="AL105" s="77"/>
      <c r="AM105" s="79">
        <v>42809.77150462963</v>
      </c>
      <c r="AN105" s="77" t="s">
        <v>416</v>
      </c>
      <c r="AO105" s="80" t="s">
        <v>5248</v>
      </c>
      <c r="AP105" s="122" t="s">
        <v>66</v>
      </c>
      <c r="AQ105" s="48"/>
      <c r="AR105" s="49"/>
      <c r="AS105" s="48"/>
      <c r="AT105" s="49"/>
      <c r="AU105" s="48"/>
      <c r="AV105" s="49"/>
      <c r="AW105" s="48"/>
      <c r="AX105" s="49"/>
      <c r="AY105" s="48"/>
      <c r="AZ105" s="2"/>
      <c r="BA105" s="3"/>
      <c r="BB105" s="3"/>
      <c r="BC105" s="3"/>
      <c r="BD105" s="3"/>
    </row>
    <row r="106" spans="1:56" ht="15">
      <c r="A106" s="63" t="s">
        <v>620</v>
      </c>
      <c r="B106" s="64"/>
      <c r="C106" s="64"/>
      <c r="D106" s="65"/>
      <c r="E106" s="124"/>
      <c r="F106" s="99" t="s">
        <v>4904</v>
      </c>
      <c r="G106" s="125"/>
      <c r="H106" s="68"/>
      <c r="I106" s="69"/>
      <c r="J106" s="126"/>
      <c r="K106" s="68" t="s">
        <v>5604</v>
      </c>
      <c r="L106" s="127"/>
      <c r="M106" s="72">
        <v>8881.79296875</v>
      </c>
      <c r="N106" s="72">
        <v>3427.3916015625</v>
      </c>
      <c r="O106" s="73"/>
      <c r="P106" s="74"/>
      <c r="Q106" s="74"/>
      <c r="R106" s="128"/>
      <c r="S106" s="48">
        <v>0</v>
      </c>
      <c r="T106" s="48">
        <v>1</v>
      </c>
      <c r="U106" s="128"/>
      <c r="V106" s="50"/>
      <c r="W106" s="50"/>
      <c r="X106" s="50"/>
      <c r="Y106" s="50"/>
      <c r="Z106" s="49"/>
      <c r="AA106" s="70">
        <v>106</v>
      </c>
      <c r="AB106" s="70"/>
      <c r="AC106" s="71"/>
      <c r="AD106" s="77">
        <v>275</v>
      </c>
      <c r="AE106" s="77">
        <v>242</v>
      </c>
      <c r="AF106" s="77">
        <v>1847</v>
      </c>
      <c r="AG106" s="77">
        <v>487</v>
      </c>
      <c r="AH106" s="77"/>
      <c r="AI106" s="77" t="s">
        <v>4188</v>
      </c>
      <c r="AJ106" s="77" t="s">
        <v>4492</v>
      </c>
      <c r="AK106" s="80" t="s">
        <v>4684</v>
      </c>
      <c r="AL106" s="77"/>
      <c r="AM106" s="79">
        <v>40039.832662037035</v>
      </c>
      <c r="AN106" s="77" t="s">
        <v>416</v>
      </c>
      <c r="AO106" s="80" t="s">
        <v>5249</v>
      </c>
      <c r="AP106" s="122" t="s">
        <v>66</v>
      </c>
      <c r="AQ106" s="48"/>
      <c r="AR106" s="49"/>
      <c r="AS106" s="48"/>
      <c r="AT106" s="49"/>
      <c r="AU106" s="48"/>
      <c r="AV106" s="49"/>
      <c r="AW106" s="48"/>
      <c r="AX106" s="49"/>
      <c r="AY106" s="48"/>
      <c r="AZ106" s="2"/>
      <c r="BA106" s="3"/>
      <c r="BB106" s="3"/>
      <c r="BC106" s="3"/>
      <c r="BD106" s="3"/>
    </row>
    <row r="107" spans="1:56" ht="15">
      <c r="A107" s="63" t="s">
        <v>621</v>
      </c>
      <c r="B107" s="64"/>
      <c r="C107" s="64"/>
      <c r="D107" s="65"/>
      <c r="E107" s="124"/>
      <c r="F107" s="99" t="s">
        <v>4906</v>
      </c>
      <c r="G107" s="125"/>
      <c r="H107" s="68"/>
      <c r="I107" s="69"/>
      <c r="J107" s="126"/>
      <c r="K107" s="68" t="s">
        <v>5606</v>
      </c>
      <c r="L107" s="127"/>
      <c r="M107" s="72">
        <v>3987.953857421875</v>
      </c>
      <c r="N107" s="72">
        <v>1640.0419921875</v>
      </c>
      <c r="O107" s="73"/>
      <c r="P107" s="74"/>
      <c r="Q107" s="74"/>
      <c r="R107" s="128"/>
      <c r="S107" s="48">
        <v>0</v>
      </c>
      <c r="T107" s="48">
        <v>1</v>
      </c>
      <c r="U107" s="128"/>
      <c r="V107" s="50"/>
      <c r="W107" s="50"/>
      <c r="X107" s="50"/>
      <c r="Y107" s="50"/>
      <c r="Z107" s="49"/>
      <c r="AA107" s="70">
        <v>107</v>
      </c>
      <c r="AB107" s="70"/>
      <c r="AC107" s="71"/>
      <c r="AD107" s="77">
        <v>171</v>
      </c>
      <c r="AE107" s="77">
        <v>124</v>
      </c>
      <c r="AF107" s="77">
        <v>1695</v>
      </c>
      <c r="AG107" s="77">
        <v>1272</v>
      </c>
      <c r="AH107" s="77"/>
      <c r="AI107" s="77" t="s">
        <v>4190</v>
      </c>
      <c r="AJ107" s="77" t="s">
        <v>4493</v>
      </c>
      <c r="AK107" s="77"/>
      <c r="AL107" s="77"/>
      <c r="AM107" s="79">
        <v>42489.7896412037</v>
      </c>
      <c r="AN107" s="77" t="s">
        <v>416</v>
      </c>
      <c r="AO107" s="80" t="s">
        <v>5251</v>
      </c>
      <c r="AP107" s="122" t="s">
        <v>66</v>
      </c>
      <c r="AQ107" s="48"/>
      <c r="AR107" s="49"/>
      <c r="AS107" s="48"/>
      <c r="AT107" s="49"/>
      <c r="AU107" s="48"/>
      <c r="AV107" s="49"/>
      <c r="AW107" s="48"/>
      <c r="AX107" s="49"/>
      <c r="AY107" s="48"/>
      <c r="AZ107" s="2"/>
      <c r="BA107" s="3"/>
      <c r="BB107" s="3"/>
      <c r="BC107" s="3"/>
      <c r="BD107" s="3"/>
    </row>
    <row r="108" spans="1:56" ht="15">
      <c r="A108" s="63" t="s">
        <v>622</v>
      </c>
      <c r="B108" s="64"/>
      <c r="C108" s="64"/>
      <c r="D108" s="65"/>
      <c r="E108" s="124"/>
      <c r="F108" s="99" t="s">
        <v>4907</v>
      </c>
      <c r="G108" s="125"/>
      <c r="H108" s="68"/>
      <c r="I108" s="69"/>
      <c r="J108" s="126"/>
      <c r="K108" s="68" t="s">
        <v>5607</v>
      </c>
      <c r="L108" s="127"/>
      <c r="M108" s="72">
        <v>4898.302734375</v>
      </c>
      <c r="N108" s="72">
        <v>8487.3125</v>
      </c>
      <c r="O108" s="73"/>
      <c r="P108" s="74"/>
      <c r="Q108" s="74"/>
      <c r="R108" s="128"/>
      <c r="S108" s="48">
        <v>0</v>
      </c>
      <c r="T108" s="48">
        <v>1</v>
      </c>
      <c r="U108" s="128"/>
      <c r="V108" s="50"/>
      <c r="W108" s="50"/>
      <c r="X108" s="50"/>
      <c r="Y108" s="50"/>
      <c r="Z108" s="49"/>
      <c r="AA108" s="70">
        <v>108</v>
      </c>
      <c r="AB108" s="70"/>
      <c r="AC108" s="71"/>
      <c r="AD108" s="77">
        <v>2119</v>
      </c>
      <c r="AE108" s="77">
        <v>2520</v>
      </c>
      <c r="AF108" s="77">
        <v>821</v>
      </c>
      <c r="AG108" s="77">
        <v>649</v>
      </c>
      <c r="AH108" s="77"/>
      <c r="AI108" s="77" t="s">
        <v>4191</v>
      </c>
      <c r="AJ108" s="77" t="s">
        <v>292</v>
      </c>
      <c r="AK108" s="80" t="s">
        <v>4686</v>
      </c>
      <c r="AL108" s="77"/>
      <c r="AM108" s="79">
        <v>42572.08856481482</v>
      </c>
      <c r="AN108" s="77" t="s">
        <v>416</v>
      </c>
      <c r="AO108" s="80" t="s">
        <v>5252</v>
      </c>
      <c r="AP108" s="122" t="s">
        <v>66</v>
      </c>
      <c r="AQ108" s="48"/>
      <c r="AR108" s="49"/>
      <c r="AS108" s="48"/>
      <c r="AT108" s="49"/>
      <c r="AU108" s="48"/>
      <c r="AV108" s="49"/>
      <c r="AW108" s="48"/>
      <c r="AX108" s="49"/>
      <c r="AY108" s="48"/>
      <c r="AZ108" s="2"/>
      <c r="BA108" s="3"/>
      <c r="BB108" s="3"/>
      <c r="BC108" s="3"/>
      <c r="BD108" s="3"/>
    </row>
    <row r="109" spans="1:56" ht="15">
      <c r="A109" s="63" t="s">
        <v>623</v>
      </c>
      <c r="B109" s="64"/>
      <c r="C109" s="64"/>
      <c r="D109" s="65"/>
      <c r="E109" s="124"/>
      <c r="F109" s="99" t="s">
        <v>4908</v>
      </c>
      <c r="G109" s="125"/>
      <c r="H109" s="68"/>
      <c r="I109" s="69"/>
      <c r="J109" s="126"/>
      <c r="K109" s="68" t="s">
        <v>5608</v>
      </c>
      <c r="L109" s="127"/>
      <c r="M109" s="72">
        <v>679.7488403320312</v>
      </c>
      <c r="N109" s="72">
        <v>6945.93115234375</v>
      </c>
      <c r="O109" s="73"/>
      <c r="P109" s="74"/>
      <c r="Q109" s="74"/>
      <c r="R109" s="128"/>
      <c r="S109" s="48">
        <v>0</v>
      </c>
      <c r="T109" s="48">
        <v>1</v>
      </c>
      <c r="U109" s="128"/>
      <c r="V109" s="50"/>
      <c r="W109" s="50"/>
      <c r="X109" s="50"/>
      <c r="Y109" s="50"/>
      <c r="Z109" s="49"/>
      <c r="AA109" s="70">
        <v>109</v>
      </c>
      <c r="AB109" s="70"/>
      <c r="AC109" s="71"/>
      <c r="AD109" s="77">
        <v>20</v>
      </c>
      <c r="AE109" s="77">
        <v>12</v>
      </c>
      <c r="AF109" s="77">
        <v>113</v>
      </c>
      <c r="AG109" s="77">
        <v>112</v>
      </c>
      <c r="AH109" s="77"/>
      <c r="AI109" s="77" t="s">
        <v>4192</v>
      </c>
      <c r="AJ109" s="77" t="s">
        <v>4494</v>
      </c>
      <c r="AK109" s="80" t="s">
        <v>4687</v>
      </c>
      <c r="AL109" s="77"/>
      <c r="AM109" s="79">
        <v>43414.01032407407</v>
      </c>
      <c r="AN109" s="77" t="s">
        <v>416</v>
      </c>
      <c r="AO109" s="80" t="s">
        <v>5253</v>
      </c>
      <c r="AP109" s="122" t="s">
        <v>66</v>
      </c>
      <c r="AQ109" s="48"/>
      <c r="AR109" s="49"/>
      <c r="AS109" s="48"/>
      <c r="AT109" s="49"/>
      <c r="AU109" s="48"/>
      <c r="AV109" s="49"/>
      <c r="AW109" s="48"/>
      <c r="AX109" s="49"/>
      <c r="AY109" s="48"/>
      <c r="AZ109" s="2"/>
      <c r="BA109" s="3"/>
      <c r="BB109" s="3"/>
      <c r="BC109" s="3"/>
      <c r="BD109" s="3"/>
    </row>
    <row r="110" spans="1:56" ht="15">
      <c r="A110" s="63" t="s">
        <v>624</v>
      </c>
      <c r="B110" s="64"/>
      <c r="C110" s="64"/>
      <c r="D110" s="65"/>
      <c r="E110" s="124"/>
      <c r="F110" s="99" t="s">
        <v>4909</v>
      </c>
      <c r="G110" s="125"/>
      <c r="H110" s="68"/>
      <c r="I110" s="69"/>
      <c r="J110" s="126"/>
      <c r="K110" s="68" t="s">
        <v>5609</v>
      </c>
      <c r="L110" s="127"/>
      <c r="M110" s="72">
        <v>1794.6614990234375</v>
      </c>
      <c r="N110" s="72">
        <v>1076.48095703125</v>
      </c>
      <c r="O110" s="73"/>
      <c r="P110" s="74"/>
      <c r="Q110" s="74"/>
      <c r="R110" s="128"/>
      <c r="S110" s="48">
        <v>0</v>
      </c>
      <c r="T110" s="48">
        <v>1</v>
      </c>
      <c r="U110" s="128"/>
      <c r="V110" s="50"/>
      <c r="W110" s="50"/>
      <c r="X110" s="50"/>
      <c r="Y110" s="50"/>
      <c r="Z110" s="49"/>
      <c r="AA110" s="70">
        <v>110</v>
      </c>
      <c r="AB110" s="70"/>
      <c r="AC110" s="71"/>
      <c r="AD110" s="77">
        <v>753</v>
      </c>
      <c r="AE110" s="77">
        <v>1060</v>
      </c>
      <c r="AF110" s="77">
        <v>9506</v>
      </c>
      <c r="AG110" s="77">
        <v>2735</v>
      </c>
      <c r="AH110" s="77"/>
      <c r="AI110" s="77" t="s">
        <v>4193</v>
      </c>
      <c r="AJ110" s="77" t="s">
        <v>4495</v>
      </c>
      <c r="AK110" s="80" t="s">
        <v>4688</v>
      </c>
      <c r="AL110" s="77"/>
      <c r="AM110" s="79">
        <v>39303.0421875</v>
      </c>
      <c r="AN110" s="77" t="s">
        <v>416</v>
      </c>
      <c r="AO110" s="80" t="s">
        <v>5254</v>
      </c>
      <c r="AP110" s="122" t="s">
        <v>66</v>
      </c>
      <c r="AQ110" s="48"/>
      <c r="AR110" s="49"/>
      <c r="AS110" s="48"/>
      <c r="AT110" s="49"/>
      <c r="AU110" s="48"/>
      <c r="AV110" s="49"/>
      <c r="AW110" s="48"/>
      <c r="AX110" s="49"/>
      <c r="AY110" s="48"/>
      <c r="AZ110" s="2"/>
      <c r="BA110" s="3"/>
      <c r="BB110" s="3"/>
      <c r="BC110" s="3"/>
      <c r="BD110" s="3"/>
    </row>
    <row r="111" spans="1:56" ht="15">
      <c r="A111" s="63" t="s">
        <v>625</v>
      </c>
      <c r="B111" s="64"/>
      <c r="C111" s="64"/>
      <c r="D111" s="65"/>
      <c r="E111" s="124"/>
      <c r="F111" s="99" t="s">
        <v>4910</v>
      </c>
      <c r="G111" s="125"/>
      <c r="H111" s="68"/>
      <c r="I111" s="69"/>
      <c r="J111" s="126"/>
      <c r="K111" s="68" t="s">
        <v>5610</v>
      </c>
      <c r="L111" s="127"/>
      <c r="M111" s="72">
        <v>5147.2998046875</v>
      </c>
      <c r="N111" s="72">
        <v>3133.08544921875</v>
      </c>
      <c r="O111" s="73"/>
      <c r="P111" s="74"/>
      <c r="Q111" s="74"/>
      <c r="R111" s="128"/>
      <c r="S111" s="48">
        <v>0</v>
      </c>
      <c r="T111" s="48">
        <v>1</v>
      </c>
      <c r="U111" s="128"/>
      <c r="V111" s="50"/>
      <c r="W111" s="50"/>
      <c r="X111" s="50"/>
      <c r="Y111" s="50"/>
      <c r="Z111" s="49"/>
      <c r="AA111" s="70">
        <v>111</v>
      </c>
      <c r="AB111" s="70"/>
      <c r="AC111" s="71"/>
      <c r="AD111" s="77">
        <v>230</v>
      </c>
      <c r="AE111" s="77">
        <v>617</v>
      </c>
      <c r="AF111" s="77">
        <v>183</v>
      </c>
      <c r="AG111" s="77">
        <v>31555</v>
      </c>
      <c r="AH111" s="77"/>
      <c r="AI111" s="77" t="s">
        <v>4194</v>
      </c>
      <c r="AJ111" s="77" t="s">
        <v>311</v>
      </c>
      <c r="AK111" s="80" t="s">
        <v>4689</v>
      </c>
      <c r="AL111" s="77"/>
      <c r="AM111" s="79">
        <v>42549.902337962965</v>
      </c>
      <c r="AN111" s="77" t="s">
        <v>416</v>
      </c>
      <c r="AO111" s="80" t="s">
        <v>5255</v>
      </c>
      <c r="AP111" s="122" t="s">
        <v>66</v>
      </c>
      <c r="AQ111" s="48"/>
      <c r="AR111" s="49"/>
      <c r="AS111" s="48"/>
      <c r="AT111" s="49"/>
      <c r="AU111" s="48"/>
      <c r="AV111" s="49"/>
      <c r="AW111" s="48"/>
      <c r="AX111" s="49"/>
      <c r="AY111" s="48"/>
      <c r="AZ111" s="2"/>
      <c r="BA111" s="3"/>
      <c r="BB111" s="3"/>
      <c r="BC111" s="3"/>
      <c r="BD111" s="3"/>
    </row>
    <row r="112" spans="1:56" ht="15">
      <c r="A112" s="63" t="s">
        <v>626</v>
      </c>
      <c r="B112" s="64"/>
      <c r="C112" s="64"/>
      <c r="D112" s="65"/>
      <c r="E112" s="124"/>
      <c r="F112" s="99" t="s">
        <v>4911</v>
      </c>
      <c r="G112" s="125"/>
      <c r="H112" s="68"/>
      <c r="I112" s="69"/>
      <c r="J112" s="126"/>
      <c r="K112" s="68" t="s">
        <v>5611</v>
      </c>
      <c r="L112" s="127"/>
      <c r="M112" s="72">
        <v>474.51580810546875</v>
      </c>
      <c r="N112" s="72">
        <v>2888.210693359375</v>
      </c>
      <c r="O112" s="73"/>
      <c r="P112" s="74"/>
      <c r="Q112" s="74"/>
      <c r="R112" s="128"/>
      <c r="S112" s="48">
        <v>0</v>
      </c>
      <c r="T112" s="48">
        <v>1</v>
      </c>
      <c r="U112" s="128"/>
      <c r="V112" s="50"/>
      <c r="W112" s="50"/>
      <c r="X112" s="50"/>
      <c r="Y112" s="50"/>
      <c r="Z112" s="49"/>
      <c r="AA112" s="70">
        <v>112</v>
      </c>
      <c r="AB112" s="70"/>
      <c r="AC112" s="71"/>
      <c r="AD112" s="77">
        <v>353</v>
      </c>
      <c r="AE112" s="77">
        <v>172</v>
      </c>
      <c r="AF112" s="77">
        <v>1976</v>
      </c>
      <c r="AG112" s="77">
        <v>2368</v>
      </c>
      <c r="AH112" s="77"/>
      <c r="AI112" s="77" t="s">
        <v>4195</v>
      </c>
      <c r="AJ112" s="77" t="s">
        <v>285</v>
      </c>
      <c r="AK112" s="80" t="s">
        <v>4690</v>
      </c>
      <c r="AL112" s="77"/>
      <c r="AM112" s="79">
        <v>42647.92083333333</v>
      </c>
      <c r="AN112" s="77" t="s">
        <v>416</v>
      </c>
      <c r="AO112" s="80" t="s">
        <v>5256</v>
      </c>
      <c r="AP112" s="122" t="s">
        <v>66</v>
      </c>
      <c r="AQ112" s="48"/>
      <c r="AR112" s="49"/>
      <c r="AS112" s="48"/>
      <c r="AT112" s="49"/>
      <c r="AU112" s="48"/>
      <c r="AV112" s="49"/>
      <c r="AW112" s="48"/>
      <c r="AX112" s="49"/>
      <c r="AY112" s="48"/>
      <c r="AZ112" s="2"/>
      <c r="BA112" s="3"/>
      <c r="BB112" s="3"/>
      <c r="BC112" s="3"/>
      <c r="BD112" s="3"/>
    </row>
    <row r="113" spans="1:56" ht="15">
      <c r="A113" s="63" t="s">
        <v>627</v>
      </c>
      <c r="B113" s="64"/>
      <c r="C113" s="64"/>
      <c r="D113" s="65"/>
      <c r="E113" s="124"/>
      <c r="F113" s="99" t="s">
        <v>4912</v>
      </c>
      <c r="G113" s="125"/>
      <c r="H113" s="68"/>
      <c r="I113" s="69"/>
      <c r="J113" s="126"/>
      <c r="K113" s="68" t="s">
        <v>5612</v>
      </c>
      <c r="L113" s="127"/>
      <c r="M113" s="72">
        <v>3742.99072265625</v>
      </c>
      <c r="N113" s="72">
        <v>629.9962158203125</v>
      </c>
      <c r="O113" s="73"/>
      <c r="P113" s="74"/>
      <c r="Q113" s="74"/>
      <c r="R113" s="128"/>
      <c r="S113" s="48">
        <v>0</v>
      </c>
      <c r="T113" s="48">
        <v>1</v>
      </c>
      <c r="U113" s="128"/>
      <c r="V113" s="50"/>
      <c r="W113" s="50"/>
      <c r="X113" s="50"/>
      <c r="Y113" s="50"/>
      <c r="Z113" s="49"/>
      <c r="AA113" s="70">
        <v>113</v>
      </c>
      <c r="AB113" s="70"/>
      <c r="AC113" s="71"/>
      <c r="AD113" s="77">
        <v>1171</v>
      </c>
      <c r="AE113" s="77">
        <v>384</v>
      </c>
      <c r="AF113" s="77">
        <v>3237</v>
      </c>
      <c r="AG113" s="77">
        <v>215</v>
      </c>
      <c r="AH113" s="77"/>
      <c r="AI113" s="77" t="s">
        <v>4196</v>
      </c>
      <c r="AJ113" s="77" t="s">
        <v>306</v>
      </c>
      <c r="AK113" s="77"/>
      <c r="AL113" s="77"/>
      <c r="AM113" s="79">
        <v>41238.10979166667</v>
      </c>
      <c r="AN113" s="77" t="s">
        <v>416</v>
      </c>
      <c r="AO113" s="80" t="s">
        <v>5257</v>
      </c>
      <c r="AP113" s="122" t="s">
        <v>66</v>
      </c>
      <c r="AQ113" s="48"/>
      <c r="AR113" s="49"/>
      <c r="AS113" s="48"/>
      <c r="AT113" s="49"/>
      <c r="AU113" s="48"/>
      <c r="AV113" s="49"/>
      <c r="AW113" s="48"/>
      <c r="AX113" s="49"/>
      <c r="AY113" s="48"/>
      <c r="AZ113" s="2"/>
      <c r="BA113" s="3"/>
      <c r="BB113" s="3"/>
      <c r="BC113" s="3"/>
      <c r="BD113" s="3"/>
    </row>
    <row r="114" spans="1:56" ht="15">
      <c r="A114" s="63" t="s">
        <v>629</v>
      </c>
      <c r="B114" s="64"/>
      <c r="C114" s="64"/>
      <c r="D114" s="65"/>
      <c r="E114" s="124"/>
      <c r="F114" s="99" t="s">
        <v>4914</v>
      </c>
      <c r="G114" s="125"/>
      <c r="H114" s="68"/>
      <c r="I114" s="69"/>
      <c r="J114" s="126"/>
      <c r="K114" s="68" t="s">
        <v>5614</v>
      </c>
      <c r="L114" s="127"/>
      <c r="M114" s="72">
        <v>8211.4697265625</v>
      </c>
      <c r="N114" s="72">
        <v>3427.3916015625</v>
      </c>
      <c r="O114" s="73"/>
      <c r="P114" s="74"/>
      <c r="Q114" s="74"/>
      <c r="R114" s="128"/>
      <c r="S114" s="48">
        <v>0</v>
      </c>
      <c r="T114" s="48">
        <v>2</v>
      </c>
      <c r="U114" s="128"/>
      <c r="V114" s="50"/>
      <c r="W114" s="50"/>
      <c r="X114" s="50"/>
      <c r="Y114" s="50"/>
      <c r="Z114" s="49"/>
      <c r="AA114" s="70">
        <v>114</v>
      </c>
      <c r="AB114" s="70"/>
      <c r="AC114" s="71"/>
      <c r="AD114" s="77">
        <v>375</v>
      </c>
      <c r="AE114" s="77">
        <v>327</v>
      </c>
      <c r="AF114" s="77">
        <v>561</v>
      </c>
      <c r="AG114" s="77">
        <v>923</v>
      </c>
      <c r="AH114" s="77"/>
      <c r="AI114" s="77" t="s">
        <v>4198</v>
      </c>
      <c r="AJ114" s="77"/>
      <c r="AK114" s="80" t="s">
        <v>4692</v>
      </c>
      <c r="AL114" s="77"/>
      <c r="AM114" s="79">
        <v>42854.889814814815</v>
      </c>
      <c r="AN114" s="77" t="s">
        <v>416</v>
      </c>
      <c r="AO114" s="80" t="s">
        <v>5259</v>
      </c>
      <c r="AP114" s="122" t="s">
        <v>66</v>
      </c>
      <c r="AQ114" s="48"/>
      <c r="AR114" s="49"/>
      <c r="AS114" s="48"/>
      <c r="AT114" s="49"/>
      <c r="AU114" s="48"/>
      <c r="AV114" s="49"/>
      <c r="AW114" s="48"/>
      <c r="AX114" s="49"/>
      <c r="AY114" s="48"/>
      <c r="AZ114" s="2"/>
      <c r="BA114" s="3"/>
      <c r="BB114" s="3"/>
      <c r="BC114" s="3"/>
      <c r="BD114" s="3"/>
    </row>
    <row r="115" spans="1:56" ht="15">
      <c r="A115" s="63" t="s">
        <v>630</v>
      </c>
      <c r="B115" s="64"/>
      <c r="C115" s="64"/>
      <c r="D115" s="65"/>
      <c r="E115" s="124"/>
      <c r="F115" s="99" t="s">
        <v>4916</v>
      </c>
      <c r="G115" s="125"/>
      <c r="H115" s="68"/>
      <c r="I115" s="69"/>
      <c r="J115" s="126"/>
      <c r="K115" s="68" t="s">
        <v>5616</v>
      </c>
      <c r="L115" s="127"/>
      <c r="M115" s="72">
        <v>2767.6513671875</v>
      </c>
      <c r="N115" s="72">
        <v>3015.8037109375</v>
      </c>
      <c r="O115" s="73"/>
      <c r="P115" s="74"/>
      <c r="Q115" s="74"/>
      <c r="R115" s="128"/>
      <c r="S115" s="48">
        <v>0</v>
      </c>
      <c r="T115" s="48">
        <v>1</v>
      </c>
      <c r="U115" s="128"/>
      <c r="V115" s="50"/>
      <c r="W115" s="50"/>
      <c r="X115" s="50"/>
      <c r="Y115" s="50"/>
      <c r="Z115" s="49"/>
      <c r="AA115" s="70">
        <v>115</v>
      </c>
      <c r="AB115" s="70"/>
      <c r="AC115" s="71"/>
      <c r="AD115" s="77">
        <v>316</v>
      </c>
      <c r="AE115" s="77">
        <v>384</v>
      </c>
      <c r="AF115" s="77">
        <v>1812</v>
      </c>
      <c r="AG115" s="77">
        <v>1248</v>
      </c>
      <c r="AH115" s="77"/>
      <c r="AI115" s="77" t="s">
        <v>4200</v>
      </c>
      <c r="AJ115" s="77" t="s">
        <v>4496</v>
      </c>
      <c r="AK115" s="77"/>
      <c r="AL115" s="77"/>
      <c r="AM115" s="79">
        <v>40246.892372685186</v>
      </c>
      <c r="AN115" s="77" t="s">
        <v>416</v>
      </c>
      <c r="AO115" s="80" t="s">
        <v>5261</v>
      </c>
      <c r="AP115" s="122" t="s">
        <v>66</v>
      </c>
      <c r="AQ115" s="48"/>
      <c r="AR115" s="49"/>
      <c r="AS115" s="48"/>
      <c r="AT115" s="49"/>
      <c r="AU115" s="48"/>
      <c r="AV115" s="49"/>
      <c r="AW115" s="48"/>
      <c r="AX115" s="49"/>
      <c r="AY115" s="48"/>
      <c r="AZ115" s="2"/>
      <c r="BA115" s="3"/>
      <c r="BB115" s="3"/>
      <c r="BC115" s="3"/>
      <c r="BD115" s="3"/>
    </row>
    <row r="116" spans="1:56" ht="15">
      <c r="A116" s="63" t="s">
        <v>631</v>
      </c>
      <c r="B116" s="64"/>
      <c r="C116" s="64"/>
      <c r="D116" s="65"/>
      <c r="E116" s="124"/>
      <c r="F116" s="99" t="s">
        <v>4917</v>
      </c>
      <c r="G116" s="125"/>
      <c r="H116" s="68"/>
      <c r="I116" s="69"/>
      <c r="J116" s="126"/>
      <c r="K116" s="68" t="s">
        <v>5617</v>
      </c>
      <c r="L116" s="127"/>
      <c r="M116" s="72">
        <v>3921.80126953125</v>
      </c>
      <c r="N116" s="72">
        <v>7222.00634765625</v>
      </c>
      <c r="O116" s="73"/>
      <c r="P116" s="74"/>
      <c r="Q116" s="74"/>
      <c r="R116" s="128"/>
      <c r="S116" s="48">
        <v>0</v>
      </c>
      <c r="T116" s="48">
        <v>1</v>
      </c>
      <c r="U116" s="128"/>
      <c r="V116" s="50"/>
      <c r="W116" s="50"/>
      <c r="X116" s="50"/>
      <c r="Y116" s="50"/>
      <c r="Z116" s="49"/>
      <c r="AA116" s="70">
        <v>116</v>
      </c>
      <c r="AB116" s="70"/>
      <c r="AC116" s="71"/>
      <c r="AD116" s="77">
        <v>2717</v>
      </c>
      <c r="AE116" s="77">
        <v>3374</v>
      </c>
      <c r="AF116" s="77">
        <v>15480</v>
      </c>
      <c r="AG116" s="77">
        <v>4776</v>
      </c>
      <c r="AH116" s="77"/>
      <c r="AI116" s="77" t="s">
        <v>4201</v>
      </c>
      <c r="AJ116" s="77" t="s">
        <v>313</v>
      </c>
      <c r="AK116" s="80" t="s">
        <v>4694</v>
      </c>
      <c r="AL116" s="77"/>
      <c r="AM116" s="79">
        <v>40125.11207175926</v>
      </c>
      <c r="AN116" s="77" t="s">
        <v>416</v>
      </c>
      <c r="AO116" s="80" t="s">
        <v>5262</v>
      </c>
      <c r="AP116" s="122" t="s">
        <v>66</v>
      </c>
      <c r="AQ116" s="48"/>
      <c r="AR116" s="49"/>
      <c r="AS116" s="48"/>
      <c r="AT116" s="49"/>
      <c r="AU116" s="48"/>
      <c r="AV116" s="49"/>
      <c r="AW116" s="48"/>
      <c r="AX116" s="49"/>
      <c r="AY116" s="48"/>
      <c r="AZ116" s="2"/>
      <c r="BA116" s="3"/>
      <c r="BB116" s="3"/>
      <c r="BC116" s="3"/>
      <c r="BD116" s="3"/>
    </row>
    <row r="117" spans="1:56" ht="15">
      <c r="A117" s="63" t="s">
        <v>633</v>
      </c>
      <c r="B117" s="64"/>
      <c r="C117" s="64"/>
      <c r="D117" s="65"/>
      <c r="E117" s="124"/>
      <c r="F117" s="99" t="s">
        <v>4919</v>
      </c>
      <c r="G117" s="125"/>
      <c r="H117" s="68"/>
      <c r="I117" s="69"/>
      <c r="J117" s="126"/>
      <c r="K117" s="68" t="s">
        <v>5619</v>
      </c>
      <c r="L117" s="127"/>
      <c r="M117" s="72">
        <v>6889.44140625</v>
      </c>
      <c r="N117" s="72">
        <v>2695.04296875</v>
      </c>
      <c r="O117" s="73"/>
      <c r="P117" s="74"/>
      <c r="Q117" s="74"/>
      <c r="R117" s="128"/>
      <c r="S117" s="48">
        <v>0</v>
      </c>
      <c r="T117" s="48">
        <v>2</v>
      </c>
      <c r="U117" s="128"/>
      <c r="V117" s="50"/>
      <c r="W117" s="50"/>
      <c r="X117" s="50"/>
      <c r="Y117" s="50"/>
      <c r="Z117" s="49"/>
      <c r="AA117" s="70">
        <v>117</v>
      </c>
      <c r="AB117" s="70"/>
      <c r="AC117" s="71"/>
      <c r="AD117" s="77">
        <v>1</v>
      </c>
      <c r="AE117" s="77">
        <v>3839</v>
      </c>
      <c r="AF117" s="77">
        <v>417348</v>
      </c>
      <c r="AG117" s="77">
        <v>182</v>
      </c>
      <c r="AH117" s="77"/>
      <c r="AI117" s="77" t="s">
        <v>4203</v>
      </c>
      <c r="AJ117" s="77" t="s">
        <v>354</v>
      </c>
      <c r="AK117" s="80" t="s">
        <v>4696</v>
      </c>
      <c r="AL117" s="77"/>
      <c r="AM117" s="79">
        <v>42266.74684027778</v>
      </c>
      <c r="AN117" s="77" t="s">
        <v>416</v>
      </c>
      <c r="AO117" s="80" t="s">
        <v>5264</v>
      </c>
      <c r="AP117" s="122" t="s">
        <v>66</v>
      </c>
      <c r="AQ117" s="48"/>
      <c r="AR117" s="49"/>
      <c r="AS117" s="48"/>
      <c r="AT117" s="49"/>
      <c r="AU117" s="48"/>
      <c r="AV117" s="49"/>
      <c r="AW117" s="48"/>
      <c r="AX117" s="49"/>
      <c r="AY117" s="48"/>
      <c r="AZ117" s="2"/>
      <c r="BA117" s="3"/>
      <c r="BB117" s="3"/>
      <c r="BC117" s="3"/>
      <c r="BD117" s="3"/>
    </row>
    <row r="118" spans="1:56" ht="15">
      <c r="A118" s="63" t="s">
        <v>634</v>
      </c>
      <c r="B118" s="64"/>
      <c r="C118" s="64"/>
      <c r="D118" s="65"/>
      <c r="E118" s="124"/>
      <c r="F118" s="99" t="s">
        <v>394</v>
      </c>
      <c r="G118" s="125"/>
      <c r="H118" s="68"/>
      <c r="I118" s="69"/>
      <c r="J118" s="126"/>
      <c r="K118" s="68" t="s">
        <v>5620</v>
      </c>
      <c r="L118" s="127"/>
      <c r="M118" s="72">
        <v>401.2700500488281</v>
      </c>
      <c r="N118" s="72">
        <v>6474.06982421875</v>
      </c>
      <c r="O118" s="73"/>
      <c r="P118" s="74"/>
      <c r="Q118" s="74"/>
      <c r="R118" s="128"/>
      <c r="S118" s="48">
        <v>0</v>
      </c>
      <c r="T118" s="48">
        <v>1</v>
      </c>
      <c r="U118" s="128"/>
      <c r="V118" s="50"/>
      <c r="W118" s="50"/>
      <c r="X118" s="50"/>
      <c r="Y118" s="50"/>
      <c r="Z118" s="49"/>
      <c r="AA118" s="70">
        <v>118</v>
      </c>
      <c r="AB118" s="70"/>
      <c r="AC118" s="71"/>
      <c r="AD118" s="77">
        <v>177</v>
      </c>
      <c r="AE118" s="77">
        <v>13</v>
      </c>
      <c r="AF118" s="77">
        <v>204</v>
      </c>
      <c r="AG118" s="77">
        <v>0</v>
      </c>
      <c r="AH118" s="77"/>
      <c r="AI118" s="77"/>
      <c r="AJ118" s="77"/>
      <c r="AK118" s="77"/>
      <c r="AL118" s="77"/>
      <c r="AM118" s="79">
        <v>39809.96456018519</v>
      </c>
      <c r="AN118" s="77" t="s">
        <v>416</v>
      </c>
      <c r="AO118" s="80" t="s">
        <v>5265</v>
      </c>
      <c r="AP118" s="122" t="s">
        <v>66</v>
      </c>
      <c r="AQ118" s="48"/>
      <c r="AR118" s="49"/>
      <c r="AS118" s="48"/>
      <c r="AT118" s="49"/>
      <c r="AU118" s="48"/>
      <c r="AV118" s="49"/>
      <c r="AW118" s="48"/>
      <c r="AX118" s="49"/>
      <c r="AY118" s="48"/>
      <c r="AZ118" s="2"/>
      <c r="BA118" s="3"/>
      <c r="BB118" s="3"/>
      <c r="BC118" s="3"/>
      <c r="BD118" s="3"/>
    </row>
    <row r="119" spans="1:56" ht="15">
      <c r="A119" s="63" t="s">
        <v>635</v>
      </c>
      <c r="B119" s="64"/>
      <c r="C119" s="64"/>
      <c r="D119" s="65"/>
      <c r="E119" s="124"/>
      <c r="F119" s="99" t="s">
        <v>4920</v>
      </c>
      <c r="G119" s="125"/>
      <c r="H119" s="68"/>
      <c r="I119" s="69"/>
      <c r="J119" s="126"/>
      <c r="K119" s="68" t="s">
        <v>5621</v>
      </c>
      <c r="L119" s="127"/>
      <c r="M119" s="72">
        <v>2297.755615234375</v>
      </c>
      <c r="N119" s="72">
        <v>2064.1884765625</v>
      </c>
      <c r="O119" s="73"/>
      <c r="P119" s="74"/>
      <c r="Q119" s="74"/>
      <c r="R119" s="128"/>
      <c r="S119" s="48">
        <v>0</v>
      </c>
      <c r="T119" s="48">
        <v>1</v>
      </c>
      <c r="U119" s="128"/>
      <c r="V119" s="50"/>
      <c r="W119" s="50"/>
      <c r="X119" s="50"/>
      <c r="Y119" s="50"/>
      <c r="Z119" s="49"/>
      <c r="AA119" s="70">
        <v>119</v>
      </c>
      <c r="AB119" s="70"/>
      <c r="AC119" s="71"/>
      <c r="AD119" s="77">
        <v>60</v>
      </c>
      <c r="AE119" s="77">
        <v>9</v>
      </c>
      <c r="AF119" s="77">
        <v>3995</v>
      </c>
      <c r="AG119" s="77">
        <v>3</v>
      </c>
      <c r="AH119" s="77"/>
      <c r="AI119" s="77"/>
      <c r="AJ119" s="77" t="s">
        <v>4497</v>
      </c>
      <c r="AK119" s="77"/>
      <c r="AL119" s="77"/>
      <c r="AM119" s="79">
        <v>40234.37556712963</v>
      </c>
      <c r="AN119" s="77" t="s">
        <v>416</v>
      </c>
      <c r="AO119" s="80" t="s">
        <v>5266</v>
      </c>
      <c r="AP119" s="122" t="s">
        <v>66</v>
      </c>
      <c r="AQ119" s="48"/>
      <c r="AR119" s="49"/>
      <c r="AS119" s="48"/>
      <c r="AT119" s="49"/>
      <c r="AU119" s="48"/>
      <c r="AV119" s="49"/>
      <c r="AW119" s="48"/>
      <c r="AX119" s="49"/>
      <c r="AY119" s="48"/>
      <c r="AZ119" s="2"/>
      <c r="BA119" s="3"/>
      <c r="BB119" s="3"/>
      <c r="BC119" s="3"/>
      <c r="BD119" s="3"/>
    </row>
    <row r="120" spans="1:56" ht="15">
      <c r="A120" s="63" t="s">
        <v>636</v>
      </c>
      <c r="B120" s="64"/>
      <c r="C120" s="64"/>
      <c r="D120" s="65"/>
      <c r="E120" s="124"/>
      <c r="F120" s="99" t="s">
        <v>4921</v>
      </c>
      <c r="G120" s="125"/>
      <c r="H120" s="68"/>
      <c r="I120" s="69"/>
      <c r="J120" s="126"/>
      <c r="K120" s="68" t="s">
        <v>5622</v>
      </c>
      <c r="L120" s="127"/>
      <c r="M120" s="72">
        <v>8956.2734375</v>
      </c>
      <c r="N120" s="72">
        <v>9126.8427734375</v>
      </c>
      <c r="O120" s="73"/>
      <c r="P120" s="74"/>
      <c r="Q120" s="74"/>
      <c r="R120" s="128"/>
      <c r="S120" s="48">
        <v>0</v>
      </c>
      <c r="T120" s="48">
        <v>2</v>
      </c>
      <c r="U120" s="128"/>
      <c r="V120" s="50"/>
      <c r="W120" s="50"/>
      <c r="X120" s="50"/>
      <c r="Y120" s="50"/>
      <c r="Z120" s="49"/>
      <c r="AA120" s="70">
        <v>120</v>
      </c>
      <c r="AB120" s="70"/>
      <c r="AC120" s="71"/>
      <c r="AD120" s="77">
        <v>72</v>
      </c>
      <c r="AE120" s="77">
        <v>244</v>
      </c>
      <c r="AF120" s="77">
        <v>1414</v>
      </c>
      <c r="AG120" s="77">
        <v>1165</v>
      </c>
      <c r="AH120" s="77"/>
      <c r="AI120" s="77" t="s">
        <v>4204</v>
      </c>
      <c r="AJ120" s="77" t="s">
        <v>4498</v>
      </c>
      <c r="AK120" s="77"/>
      <c r="AL120" s="77"/>
      <c r="AM120" s="79">
        <v>40797.821226851855</v>
      </c>
      <c r="AN120" s="77" t="s">
        <v>416</v>
      </c>
      <c r="AO120" s="80" t="s">
        <v>5267</v>
      </c>
      <c r="AP120" s="122" t="s">
        <v>66</v>
      </c>
      <c r="AQ120" s="48"/>
      <c r="AR120" s="49"/>
      <c r="AS120" s="48"/>
      <c r="AT120" s="49"/>
      <c r="AU120" s="48"/>
      <c r="AV120" s="49"/>
      <c r="AW120" s="48"/>
      <c r="AX120" s="49"/>
      <c r="AY120" s="48"/>
      <c r="AZ120" s="2"/>
      <c r="BA120" s="3"/>
      <c r="BB120" s="3"/>
      <c r="BC120" s="3"/>
      <c r="BD120" s="3"/>
    </row>
    <row r="121" spans="1:56" ht="15">
      <c r="A121" s="63" t="s">
        <v>639</v>
      </c>
      <c r="B121" s="64"/>
      <c r="C121" s="64"/>
      <c r="D121" s="65"/>
      <c r="E121" s="124"/>
      <c r="F121" s="99" t="s">
        <v>4926</v>
      </c>
      <c r="G121" s="125"/>
      <c r="H121" s="68"/>
      <c r="I121" s="69"/>
      <c r="J121" s="126"/>
      <c r="K121" s="68" t="s">
        <v>5627</v>
      </c>
      <c r="L121" s="127"/>
      <c r="M121" s="72">
        <v>5253.36669921875</v>
      </c>
      <c r="N121" s="72">
        <v>2463.341796875</v>
      </c>
      <c r="O121" s="73"/>
      <c r="P121" s="74"/>
      <c r="Q121" s="74"/>
      <c r="R121" s="128"/>
      <c r="S121" s="48">
        <v>0</v>
      </c>
      <c r="T121" s="48">
        <v>1</v>
      </c>
      <c r="U121" s="128"/>
      <c r="V121" s="50"/>
      <c r="W121" s="50"/>
      <c r="X121" s="50"/>
      <c r="Y121" s="50"/>
      <c r="Z121" s="49"/>
      <c r="AA121" s="70">
        <v>121</v>
      </c>
      <c r="AB121" s="70"/>
      <c r="AC121" s="71"/>
      <c r="AD121" s="77">
        <v>307</v>
      </c>
      <c r="AE121" s="77">
        <v>741</v>
      </c>
      <c r="AF121" s="77">
        <v>56195</v>
      </c>
      <c r="AG121" s="77">
        <v>17849</v>
      </c>
      <c r="AH121" s="77"/>
      <c r="AI121" s="77" t="s">
        <v>4209</v>
      </c>
      <c r="AJ121" s="77" t="s">
        <v>4501</v>
      </c>
      <c r="AK121" s="80" t="s">
        <v>4699</v>
      </c>
      <c r="AL121" s="77"/>
      <c r="AM121" s="79">
        <v>39780.562743055554</v>
      </c>
      <c r="AN121" s="77" t="s">
        <v>416</v>
      </c>
      <c r="AO121" s="80" t="s">
        <v>5272</v>
      </c>
      <c r="AP121" s="122" t="s">
        <v>66</v>
      </c>
      <c r="AQ121" s="48"/>
      <c r="AR121" s="49"/>
      <c r="AS121" s="48"/>
      <c r="AT121" s="49"/>
      <c r="AU121" s="48"/>
      <c r="AV121" s="49"/>
      <c r="AW121" s="48"/>
      <c r="AX121" s="49"/>
      <c r="AY121" s="48"/>
      <c r="AZ121" s="2"/>
      <c r="BA121" s="3"/>
      <c r="BB121" s="3"/>
      <c r="BC121" s="3"/>
      <c r="BD121" s="3"/>
    </row>
    <row r="122" spans="1:56" ht="15">
      <c r="A122" s="63" t="s">
        <v>640</v>
      </c>
      <c r="B122" s="64"/>
      <c r="C122" s="64"/>
      <c r="D122" s="65"/>
      <c r="E122" s="124"/>
      <c r="F122" s="99" t="s">
        <v>4927</v>
      </c>
      <c r="G122" s="125"/>
      <c r="H122" s="68"/>
      <c r="I122" s="69"/>
      <c r="J122" s="126"/>
      <c r="K122" s="68" t="s">
        <v>5628</v>
      </c>
      <c r="L122" s="127"/>
      <c r="M122" s="72">
        <v>1260.6070556640625</v>
      </c>
      <c r="N122" s="72">
        <v>7466.1923828125</v>
      </c>
      <c r="O122" s="73"/>
      <c r="P122" s="74"/>
      <c r="Q122" s="74"/>
      <c r="R122" s="128"/>
      <c r="S122" s="48">
        <v>0</v>
      </c>
      <c r="T122" s="48">
        <v>1</v>
      </c>
      <c r="U122" s="128"/>
      <c r="V122" s="50"/>
      <c r="W122" s="50"/>
      <c r="X122" s="50"/>
      <c r="Y122" s="50"/>
      <c r="Z122" s="49"/>
      <c r="AA122" s="70">
        <v>122</v>
      </c>
      <c r="AB122" s="70"/>
      <c r="AC122" s="71"/>
      <c r="AD122" s="77">
        <v>285</v>
      </c>
      <c r="AE122" s="77">
        <v>112</v>
      </c>
      <c r="AF122" s="77">
        <v>8249</v>
      </c>
      <c r="AG122" s="77">
        <v>27454</v>
      </c>
      <c r="AH122" s="77"/>
      <c r="AI122" s="77" t="s">
        <v>4210</v>
      </c>
      <c r="AJ122" s="77" t="s">
        <v>368</v>
      </c>
      <c r="AK122" s="77"/>
      <c r="AL122" s="77"/>
      <c r="AM122" s="79">
        <v>41282.95447916666</v>
      </c>
      <c r="AN122" s="77" t="s">
        <v>416</v>
      </c>
      <c r="AO122" s="80" t="s">
        <v>5273</v>
      </c>
      <c r="AP122" s="122" t="s">
        <v>66</v>
      </c>
      <c r="AQ122" s="48"/>
      <c r="AR122" s="49"/>
      <c r="AS122" s="48"/>
      <c r="AT122" s="49"/>
      <c r="AU122" s="48"/>
      <c r="AV122" s="49"/>
      <c r="AW122" s="48"/>
      <c r="AX122" s="49"/>
      <c r="AY122" s="48"/>
      <c r="AZ122" s="2"/>
      <c r="BA122" s="3"/>
      <c r="BB122" s="3"/>
      <c r="BC122" s="3"/>
      <c r="BD122" s="3"/>
    </row>
    <row r="123" spans="1:56" ht="15">
      <c r="A123" s="63" t="s">
        <v>641</v>
      </c>
      <c r="B123" s="64"/>
      <c r="C123" s="64"/>
      <c r="D123" s="65"/>
      <c r="E123" s="124"/>
      <c r="F123" s="99" t="s">
        <v>4928</v>
      </c>
      <c r="G123" s="125"/>
      <c r="H123" s="68"/>
      <c r="I123" s="69"/>
      <c r="J123" s="126"/>
      <c r="K123" s="68" t="s">
        <v>5629</v>
      </c>
      <c r="L123" s="127"/>
      <c r="M123" s="72">
        <v>752.6450805664062</v>
      </c>
      <c r="N123" s="72">
        <v>2350.657958984375</v>
      </c>
      <c r="O123" s="73"/>
      <c r="P123" s="74"/>
      <c r="Q123" s="74"/>
      <c r="R123" s="128"/>
      <c r="S123" s="48">
        <v>0</v>
      </c>
      <c r="T123" s="48">
        <v>1</v>
      </c>
      <c r="U123" s="128"/>
      <c r="V123" s="50"/>
      <c r="W123" s="50"/>
      <c r="X123" s="50"/>
      <c r="Y123" s="50"/>
      <c r="Z123" s="49"/>
      <c r="AA123" s="70">
        <v>123</v>
      </c>
      <c r="AB123" s="70"/>
      <c r="AC123" s="71"/>
      <c r="AD123" s="77">
        <v>17</v>
      </c>
      <c r="AE123" s="77">
        <v>160</v>
      </c>
      <c r="AF123" s="77">
        <v>1859</v>
      </c>
      <c r="AG123" s="77">
        <v>206</v>
      </c>
      <c r="AH123" s="77"/>
      <c r="AI123" s="77" t="s">
        <v>4211</v>
      </c>
      <c r="AJ123" s="77"/>
      <c r="AK123" s="80" t="s">
        <v>4700</v>
      </c>
      <c r="AL123" s="77"/>
      <c r="AM123" s="79">
        <v>42452.054189814815</v>
      </c>
      <c r="AN123" s="77" t="s">
        <v>416</v>
      </c>
      <c r="AO123" s="80" t="s">
        <v>5274</v>
      </c>
      <c r="AP123" s="122" t="s">
        <v>66</v>
      </c>
      <c r="AQ123" s="48"/>
      <c r="AR123" s="49"/>
      <c r="AS123" s="48"/>
      <c r="AT123" s="49"/>
      <c r="AU123" s="48"/>
      <c r="AV123" s="49"/>
      <c r="AW123" s="48"/>
      <c r="AX123" s="49"/>
      <c r="AY123" s="48"/>
      <c r="AZ123" s="2"/>
      <c r="BA123" s="3"/>
      <c r="BB123" s="3"/>
      <c r="BC123" s="3"/>
      <c r="BD123" s="3"/>
    </row>
    <row r="124" spans="1:56" ht="15">
      <c r="A124" s="63" t="s">
        <v>642</v>
      </c>
      <c r="B124" s="64"/>
      <c r="C124" s="64"/>
      <c r="D124" s="65"/>
      <c r="E124" s="124"/>
      <c r="F124" s="99" t="s">
        <v>4929</v>
      </c>
      <c r="G124" s="125"/>
      <c r="H124" s="68"/>
      <c r="I124" s="69"/>
      <c r="J124" s="126"/>
      <c r="K124" s="68" t="s">
        <v>5630</v>
      </c>
      <c r="L124" s="127"/>
      <c r="M124" s="72">
        <v>5021.30078125</v>
      </c>
      <c r="N124" s="72">
        <v>2054.27197265625</v>
      </c>
      <c r="O124" s="73"/>
      <c r="P124" s="74"/>
      <c r="Q124" s="74"/>
      <c r="R124" s="128"/>
      <c r="S124" s="48">
        <v>0</v>
      </c>
      <c r="T124" s="48">
        <v>1</v>
      </c>
      <c r="U124" s="128"/>
      <c r="V124" s="50"/>
      <c r="W124" s="50"/>
      <c r="X124" s="50"/>
      <c r="Y124" s="50"/>
      <c r="Z124" s="49"/>
      <c r="AA124" s="70">
        <v>124</v>
      </c>
      <c r="AB124" s="70"/>
      <c r="AC124" s="71"/>
      <c r="AD124" s="77">
        <v>1214</v>
      </c>
      <c r="AE124" s="77">
        <v>1318</v>
      </c>
      <c r="AF124" s="77">
        <v>85490</v>
      </c>
      <c r="AG124" s="77">
        <v>4287</v>
      </c>
      <c r="AH124" s="77"/>
      <c r="AI124" s="77" t="s">
        <v>4212</v>
      </c>
      <c r="AJ124" s="77" t="s">
        <v>4502</v>
      </c>
      <c r="AK124" s="80" t="s">
        <v>4701</v>
      </c>
      <c r="AL124" s="77"/>
      <c r="AM124" s="79">
        <v>40126.1178125</v>
      </c>
      <c r="AN124" s="77" t="s">
        <v>416</v>
      </c>
      <c r="AO124" s="80" t="s">
        <v>5275</v>
      </c>
      <c r="AP124" s="122" t="s">
        <v>66</v>
      </c>
      <c r="AQ124" s="48"/>
      <c r="AR124" s="49"/>
      <c r="AS124" s="48"/>
      <c r="AT124" s="49"/>
      <c r="AU124" s="48"/>
      <c r="AV124" s="49"/>
      <c r="AW124" s="48"/>
      <c r="AX124" s="49"/>
      <c r="AY124" s="48"/>
      <c r="AZ124" s="2"/>
      <c r="BA124" s="3"/>
      <c r="BB124" s="3"/>
      <c r="BC124" s="3"/>
      <c r="BD124" s="3"/>
    </row>
    <row r="125" spans="1:56" ht="15">
      <c r="A125" s="63" t="s">
        <v>645</v>
      </c>
      <c r="B125" s="64"/>
      <c r="C125" s="64"/>
      <c r="D125" s="65"/>
      <c r="E125" s="124"/>
      <c r="F125" s="99" t="s">
        <v>4932</v>
      </c>
      <c r="G125" s="125"/>
      <c r="H125" s="68"/>
      <c r="I125" s="69"/>
      <c r="J125" s="126"/>
      <c r="K125" s="68" t="s">
        <v>5633</v>
      </c>
      <c r="L125" s="127"/>
      <c r="M125" s="72">
        <v>2189.981689453125</v>
      </c>
      <c r="N125" s="72">
        <v>8491.203125</v>
      </c>
      <c r="O125" s="73"/>
      <c r="P125" s="74"/>
      <c r="Q125" s="74"/>
      <c r="R125" s="128"/>
      <c r="S125" s="48">
        <v>0</v>
      </c>
      <c r="T125" s="48">
        <v>1</v>
      </c>
      <c r="U125" s="128"/>
      <c r="V125" s="50"/>
      <c r="W125" s="50"/>
      <c r="X125" s="50"/>
      <c r="Y125" s="50"/>
      <c r="Z125" s="49"/>
      <c r="AA125" s="70">
        <v>125</v>
      </c>
      <c r="AB125" s="70"/>
      <c r="AC125" s="71"/>
      <c r="AD125" s="77">
        <v>65</v>
      </c>
      <c r="AE125" s="77">
        <v>57</v>
      </c>
      <c r="AF125" s="77">
        <v>9187</v>
      </c>
      <c r="AG125" s="77">
        <v>4</v>
      </c>
      <c r="AH125" s="77"/>
      <c r="AI125" s="77"/>
      <c r="AJ125" s="77" t="s">
        <v>4503</v>
      </c>
      <c r="AK125" s="80" t="s">
        <v>4702</v>
      </c>
      <c r="AL125" s="77"/>
      <c r="AM125" s="79">
        <v>40319.38664351852</v>
      </c>
      <c r="AN125" s="77" t="s">
        <v>416</v>
      </c>
      <c r="AO125" s="80" t="s">
        <v>5278</v>
      </c>
      <c r="AP125" s="122" t="s">
        <v>66</v>
      </c>
      <c r="AQ125" s="48"/>
      <c r="AR125" s="49"/>
      <c r="AS125" s="48"/>
      <c r="AT125" s="49"/>
      <c r="AU125" s="48"/>
      <c r="AV125" s="49"/>
      <c r="AW125" s="48"/>
      <c r="AX125" s="49"/>
      <c r="AY125" s="48"/>
      <c r="AZ125" s="2"/>
      <c r="BA125" s="3"/>
      <c r="BB125" s="3"/>
      <c r="BC125" s="3"/>
      <c r="BD125" s="3"/>
    </row>
    <row r="126" spans="1:56" ht="15">
      <c r="A126" s="63" t="s">
        <v>646</v>
      </c>
      <c r="B126" s="64"/>
      <c r="C126" s="64"/>
      <c r="D126" s="65"/>
      <c r="E126" s="124"/>
      <c r="F126" s="99" t="s">
        <v>4933</v>
      </c>
      <c r="G126" s="125"/>
      <c r="H126" s="68"/>
      <c r="I126" s="69"/>
      <c r="J126" s="126"/>
      <c r="K126" s="68" t="s">
        <v>5634</v>
      </c>
      <c r="L126" s="127"/>
      <c r="M126" s="72">
        <v>4402.3916015625</v>
      </c>
      <c r="N126" s="72">
        <v>7696.75146484375</v>
      </c>
      <c r="O126" s="73"/>
      <c r="P126" s="74"/>
      <c r="Q126" s="74"/>
      <c r="R126" s="128"/>
      <c r="S126" s="48">
        <v>0</v>
      </c>
      <c r="T126" s="48">
        <v>1</v>
      </c>
      <c r="U126" s="128"/>
      <c r="V126" s="50"/>
      <c r="W126" s="50"/>
      <c r="X126" s="50"/>
      <c r="Y126" s="50"/>
      <c r="Z126" s="49"/>
      <c r="AA126" s="70">
        <v>126</v>
      </c>
      <c r="AB126" s="70"/>
      <c r="AC126" s="71"/>
      <c r="AD126" s="77">
        <v>1242</v>
      </c>
      <c r="AE126" s="77">
        <v>748</v>
      </c>
      <c r="AF126" s="77">
        <v>2198</v>
      </c>
      <c r="AG126" s="77">
        <v>351</v>
      </c>
      <c r="AH126" s="77"/>
      <c r="AI126" s="77" t="s">
        <v>4215</v>
      </c>
      <c r="AJ126" s="77"/>
      <c r="AK126" s="80" t="s">
        <v>4703</v>
      </c>
      <c r="AL126" s="77"/>
      <c r="AM126" s="79">
        <v>39785.68332175926</v>
      </c>
      <c r="AN126" s="77" t="s">
        <v>416</v>
      </c>
      <c r="AO126" s="80" t="s">
        <v>5279</v>
      </c>
      <c r="AP126" s="122" t="s">
        <v>66</v>
      </c>
      <c r="AQ126" s="48"/>
      <c r="AR126" s="49"/>
      <c r="AS126" s="48"/>
      <c r="AT126" s="49"/>
      <c r="AU126" s="48"/>
      <c r="AV126" s="49"/>
      <c r="AW126" s="48"/>
      <c r="AX126" s="49"/>
      <c r="AY126" s="48"/>
      <c r="AZ126" s="2"/>
      <c r="BA126" s="3"/>
      <c r="BB126" s="3"/>
      <c r="BC126" s="3"/>
      <c r="BD126" s="3"/>
    </row>
    <row r="127" spans="1:56" ht="15">
      <c r="A127" s="63" t="s">
        <v>647</v>
      </c>
      <c r="B127" s="64"/>
      <c r="C127" s="64"/>
      <c r="D127" s="65"/>
      <c r="E127" s="124"/>
      <c r="F127" s="99" t="s">
        <v>4934</v>
      </c>
      <c r="G127" s="125"/>
      <c r="H127" s="68"/>
      <c r="I127" s="69"/>
      <c r="J127" s="126"/>
      <c r="K127" s="68" t="s">
        <v>5635</v>
      </c>
      <c r="L127" s="127"/>
      <c r="M127" s="72">
        <v>1679.4119873046875</v>
      </c>
      <c r="N127" s="72">
        <v>746.4812622070312</v>
      </c>
      <c r="O127" s="73"/>
      <c r="P127" s="74"/>
      <c r="Q127" s="74"/>
      <c r="R127" s="128"/>
      <c r="S127" s="48">
        <v>0</v>
      </c>
      <c r="T127" s="48">
        <v>1</v>
      </c>
      <c r="U127" s="128"/>
      <c r="V127" s="50"/>
      <c r="W127" s="50"/>
      <c r="X127" s="50"/>
      <c r="Y127" s="50"/>
      <c r="Z127" s="49"/>
      <c r="AA127" s="70">
        <v>127</v>
      </c>
      <c r="AB127" s="70"/>
      <c r="AC127" s="71"/>
      <c r="AD127" s="77">
        <v>5640</v>
      </c>
      <c r="AE127" s="77">
        <v>23147</v>
      </c>
      <c r="AF127" s="77">
        <v>13876</v>
      </c>
      <c r="AG127" s="77">
        <v>5476</v>
      </c>
      <c r="AH127" s="77"/>
      <c r="AI127" s="77" t="s">
        <v>4216</v>
      </c>
      <c r="AJ127" s="77" t="s">
        <v>4504</v>
      </c>
      <c r="AK127" s="80" t="s">
        <v>4704</v>
      </c>
      <c r="AL127" s="77"/>
      <c r="AM127" s="79">
        <v>39880.25040509259</v>
      </c>
      <c r="AN127" s="77" t="s">
        <v>416</v>
      </c>
      <c r="AO127" s="80" t="s">
        <v>5280</v>
      </c>
      <c r="AP127" s="122" t="s">
        <v>66</v>
      </c>
      <c r="AQ127" s="48"/>
      <c r="AR127" s="49"/>
      <c r="AS127" s="48"/>
      <c r="AT127" s="49"/>
      <c r="AU127" s="48"/>
      <c r="AV127" s="49"/>
      <c r="AW127" s="48"/>
      <c r="AX127" s="49"/>
      <c r="AY127" s="48"/>
      <c r="AZ127" s="2"/>
      <c r="BA127" s="3"/>
      <c r="BB127" s="3"/>
      <c r="BC127" s="3"/>
      <c r="BD127" s="3"/>
    </row>
    <row r="128" spans="1:56" ht="15">
      <c r="A128" s="63" t="s">
        <v>648</v>
      </c>
      <c r="B128" s="64"/>
      <c r="C128" s="64"/>
      <c r="D128" s="65"/>
      <c r="E128" s="124"/>
      <c r="F128" s="99" t="s">
        <v>4935</v>
      </c>
      <c r="G128" s="125"/>
      <c r="H128" s="68"/>
      <c r="I128" s="69"/>
      <c r="J128" s="126"/>
      <c r="K128" s="68" t="s">
        <v>5636</v>
      </c>
      <c r="L128" s="127"/>
      <c r="M128" s="72">
        <v>445.1090087890625</v>
      </c>
      <c r="N128" s="72">
        <v>5860.5205078125</v>
      </c>
      <c r="O128" s="73"/>
      <c r="P128" s="74"/>
      <c r="Q128" s="74"/>
      <c r="R128" s="128"/>
      <c r="S128" s="48">
        <v>0</v>
      </c>
      <c r="T128" s="48">
        <v>1</v>
      </c>
      <c r="U128" s="128"/>
      <c r="V128" s="50"/>
      <c r="W128" s="50"/>
      <c r="X128" s="50"/>
      <c r="Y128" s="50"/>
      <c r="Z128" s="49"/>
      <c r="AA128" s="70">
        <v>128</v>
      </c>
      <c r="AB128" s="70"/>
      <c r="AC128" s="71"/>
      <c r="AD128" s="77">
        <v>2</v>
      </c>
      <c r="AE128" s="77">
        <v>1</v>
      </c>
      <c r="AF128" s="77">
        <v>37</v>
      </c>
      <c r="AG128" s="77">
        <v>0</v>
      </c>
      <c r="AH128" s="77"/>
      <c r="AI128" s="77" t="s">
        <v>4217</v>
      </c>
      <c r="AJ128" s="77"/>
      <c r="AK128" s="77"/>
      <c r="AL128" s="77"/>
      <c r="AM128" s="79">
        <v>43607.55306712963</v>
      </c>
      <c r="AN128" s="77" t="s">
        <v>416</v>
      </c>
      <c r="AO128" s="80" t="s">
        <v>5281</v>
      </c>
      <c r="AP128" s="122" t="s">
        <v>66</v>
      </c>
      <c r="AQ128" s="48"/>
      <c r="AR128" s="49"/>
      <c r="AS128" s="48"/>
      <c r="AT128" s="49"/>
      <c r="AU128" s="48"/>
      <c r="AV128" s="49"/>
      <c r="AW128" s="48"/>
      <c r="AX128" s="49"/>
      <c r="AY128" s="48"/>
      <c r="AZ128" s="2"/>
      <c r="BA128" s="3"/>
      <c r="BB128" s="3"/>
      <c r="BC128" s="3"/>
      <c r="BD128" s="3"/>
    </row>
    <row r="129" spans="1:56" ht="15">
      <c r="A129" s="63" t="s">
        <v>649</v>
      </c>
      <c r="B129" s="64"/>
      <c r="C129" s="64"/>
      <c r="D129" s="65"/>
      <c r="E129" s="124"/>
      <c r="F129" s="99" t="s">
        <v>4936</v>
      </c>
      <c r="G129" s="125"/>
      <c r="H129" s="68"/>
      <c r="I129" s="69"/>
      <c r="J129" s="126"/>
      <c r="K129" s="68" t="s">
        <v>5637</v>
      </c>
      <c r="L129" s="127"/>
      <c r="M129" s="72">
        <v>987.2913208007812</v>
      </c>
      <c r="N129" s="72">
        <v>8032.609375</v>
      </c>
      <c r="O129" s="73"/>
      <c r="P129" s="74"/>
      <c r="Q129" s="74"/>
      <c r="R129" s="128"/>
      <c r="S129" s="48">
        <v>0</v>
      </c>
      <c r="T129" s="48">
        <v>1</v>
      </c>
      <c r="U129" s="128"/>
      <c r="V129" s="50"/>
      <c r="W129" s="50"/>
      <c r="X129" s="50"/>
      <c r="Y129" s="50"/>
      <c r="Z129" s="49"/>
      <c r="AA129" s="70">
        <v>129</v>
      </c>
      <c r="AB129" s="70"/>
      <c r="AC129" s="71"/>
      <c r="AD129" s="77">
        <v>2005</v>
      </c>
      <c r="AE129" s="77">
        <v>1347</v>
      </c>
      <c r="AF129" s="77">
        <v>9790</v>
      </c>
      <c r="AG129" s="77">
        <v>27201</v>
      </c>
      <c r="AH129" s="77"/>
      <c r="AI129" s="77" t="s">
        <v>4218</v>
      </c>
      <c r="AJ129" s="77" t="s">
        <v>4505</v>
      </c>
      <c r="AK129" s="77"/>
      <c r="AL129" s="77"/>
      <c r="AM129" s="79">
        <v>40982.248402777775</v>
      </c>
      <c r="AN129" s="77" t="s">
        <v>416</v>
      </c>
      <c r="AO129" s="80" t="s">
        <v>5282</v>
      </c>
      <c r="AP129" s="122" t="s">
        <v>66</v>
      </c>
      <c r="AQ129" s="48"/>
      <c r="AR129" s="49"/>
      <c r="AS129" s="48"/>
      <c r="AT129" s="49"/>
      <c r="AU129" s="48"/>
      <c r="AV129" s="49"/>
      <c r="AW129" s="48"/>
      <c r="AX129" s="49"/>
      <c r="AY129" s="48"/>
      <c r="AZ129" s="2"/>
      <c r="BA129" s="3"/>
      <c r="BB129" s="3"/>
      <c r="BC129" s="3"/>
      <c r="BD129" s="3"/>
    </row>
    <row r="130" spans="1:56" ht="15">
      <c r="A130" s="63" t="s">
        <v>650</v>
      </c>
      <c r="B130" s="64"/>
      <c r="C130" s="64"/>
      <c r="D130" s="65"/>
      <c r="E130" s="124"/>
      <c r="F130" s="99" t="s">
        <v>4937</v>
      </c>
      <c r="G130" s="125"/>
      <c r="H130" s="68"/>
      <c r="I130" s="69"/>
      <c r="J130" s="126"/>
      <c r="K130" s="68" t="s">
        <v>5638</v>
      </c>
      <c r="L130" s="127"/>
      <c r="M130" s="72">
        <v>8732.83203125</v>
      </c>
      <c r="N130" s="72">
        <v>8993.1943359375</v>
      </c>
      <c r="O130" s="73"/>
      <c r="P130" s="74"/>
      <c r="Q130" s="74"/>
      <c r="R130" s="128"/>
      <c r="S130" s="48">
        <v>0</v>
      </c>
      <c r="T130" s="48">
        <v>2</v>
      </c>
      <c r="U130" s="128"/>
      <c r="V130" s="50"/>
      <c r="W130" s="50"/>
      <c r="X130" s="50"/>
      <c r="Y130" s="50"/>
      <c r="Z130" s="49"/>
      <c r="AA130" s="70">
        <v>130</v>
      </c>
      <c r="AB130" s="70"/>
      <c r="AC130" s="71"/>
      <c r="AD130" s="77">
        <v>1320</v>
      </c>
      <c r="AE130" s="77">
        <v>243</v>
      </c>
      <c r="AF130" s="77">
        <v>13556</v>
      </c>
      <c r="AG130" s="77">
        <v>157</v>
      </c>
      <c r="AH130" s="77"/>
      <c r="AI130" s="77" t="s">
        <v>4219</v>
      </c>
      <c r="AJ130" s="77" t="s">
        <v>325</v>
      </c>
      <c r="AK130" s="77"/>
      <c r="AL130" s="77"/>
      <c r="AM130" s="79">
        <v>40185.7409837963</v>
      </c>
      <c r="AN130" s="77" t="s">
        <v>416</v>
      </c>
      <c r="AO130" s="80" t="s">
        <v>5283</v>
      </c>
      <c r="AP130" s="122" t="s">
        <v>66</v>
      </c>
      <c r="AQ130" s="48"/>
      <c r="AR130" s="49"/>
      <c r="AS130" s="48"/>
      <c r="AT130" s="49"/>
      <c r="AU130" s="48"/>
      <c r="AV130" s="49"/>
      <c r="AW130" s="48"/>
      <c r="AX130" s="49"/>
      <c r="AY130" s="48"/>
      <c r="AZ130" s="2"/>
      <c r="BA130" s="3"/>
      <c r="BB130" s="3"/>
      <c r="BC130" s="3"/>
      <c r="BD130" s="3"/>
    </row>
    <row r="131" spans="1:56" ht="15">
      <c r="A131" s="63" t="s">
        <v>567</v>
      </c>
      <c r="B131" s="64"/>
      <c r="C131" s="64"/>
      <c r="D131" s="65"/>
      <c r="E131" s="124"/>
      <c r="F131" s="99" t="s">
        <v>595</v>
      </c>
      <c r="G131" s="125"/>
      <c r="H131" s="68"/>
      <c r="I131" s="69"/>
      <c r="J131" s="126"/>
      <c r="K131" s="68" t="s">
        <v>606</v>
      </c>
      <c r="L131" s="127"/>
      <c r="M131" s="72">
        <v>7221.0380859375</v>
      </c>
      <c r="N131" s="72">
        <v>8241.19921875</v>
      </c>
      <c r="O131" s="73"/>
      <c r="P131" s="74"/>
      <c r="Q131" s="74"/>
      <c r="R131" s="128"/>
      <c r="S131" s="48">
        <v>0</v>
      </c>
      <c r="T131" s="48">
        <v>3</v>
      </c>
      <c r="U131" s="128"/>
      <c r="V131" s="50"/>
      <c r="W131" s="50"/>
      <c r="X131" s="50"/>
      <c r="Y131" s="50"/>
      <c r="Z131" s="49"/>
      <c r="AA131" s="70">
        <v>131</v>
      </c>
      <c r="AB131" s="70"/>
      <c r="AC131" s="71"/>
      <c r="AD131" s="77">
        <v>357</v>
      </c>
      <c r="AE131" s="77">
        <v>140</v>
      </c>
      <c r="AF131" s="77">
        <v>4215</v>
      </c>
      <c r="AG131" s="77">
        <v>2293</v>
      </c>
      <c r="AH131" s="77"/>
      <c r="AI131" s="77" t="s">
        <v>582</v>
      </c>
      <c r="AJ131" s="77" t="s">
        <v>586</v>
      </c>
      <c r="AK131" s="77"/>
      <c r="AL131" s="77"/>
      <c r="AM131" s="79">
        <v>39751.58583333333</v>
      </c>
      <c r="AN131" s="77" t="s">
        <v>416</v>
      </c>
      <c r="AO131" s="80" t="s">
        <v>600</v>
      </c>
      <c r="AP131" s="122" t="s">
        <v>66</v>
      </c>
      <c r="AQ131" s="48"/>
      <c r="AR131" s="49"/>
      <c r="AS131" s="48"/>
      <c r="AT131" s="49"/>
      <c r="AU131" s="48"/>
      <c r="AV131" s="49"/>
      <c r="AW131" s="48"/>
      <c r="AX131" s="49"/>
      <c r="AY131" s="48"/>
      <c r="AZ131" s="2"/>
      <c r="BA131" s="3"/>
      <c r="BB131" s="3"/>
      <c r="BC131" s="3"/>
      <c r="BD131" s="3"/>
    </row>
    <row r="132" spans="1:56" ht="15">
      <c r="A132" s="63" t="s">
        <v>654</v>
      </c>
      <c r="B132" s="64"/>
      <c r="C132" s="64"/>
      <c r="D132" s="65"/>
      <c r="E132" s="124"/>
      <c r="F132" s="99" t="s">
        <v>4942</v>
      </c>
      <c r="G132" s="125"/>
      <c r="H132" s="68"/>
      <c r="I132" s="69"/>
      <c r="J132" s="126"/>
      <c r="K132" s="68" t="s">
        <v>5643</v>
      </c>
      <c r="L132" s="127"/>
      <c r="M132" s="72">
        <v>8196.705078125</v>
      </c>
      <c r="N132" s="72">
        <v>8127.86572265625</v>
      </c>
      <c r="O132" s="73"/>
      <c r="P132" s="74"/>
      <c r="Q132" s="74"/>
      <c r="R132" s="128"/>
      <c r="S132" s="48">
        <v>0</v>
      </c>
      <c r="T132" s="48">
        <v>2</v>
      </c>
      <c r="U132" s="128"/>
      <c r="V132" s="50"/>
      <c r="W132" s="50"/>
      <c r="X132" s="50"/>
      <c r="Y132" s="50"/>
      <c r="Z132" s="49"/>
      <c r="AA132" s="70">
        <v>132</v>
      </c>
      <c r="AB132" s="70"/>
      <c r="AC132" s="71"/>
      <c r="AD132" s="77">
        <v>620</v>
      </c>
      <c r="AE132" s="77">
        <v>357</v>
      </c>
      <c r="AF132" s="77">
        <v>2657</v>
      </c>
      <c r="AG132" s="77">
        <v>1535</v>
      </c>
      <c r="AH132" s="77"/>
      <c r="AI132" s="77" t="s">
        <v>4224</v>
      </c>
      <c r="AJ132" s="77" t="s">
        <v>329</v>
      </c>
      <c r="AK132" s="77"/>
      <c r="AL132" s="77"/>
      <c r="AM132" s="79">
        <v>40408.633738425924</v>
      </c>
      <c r="AN132" s="77" t="s">
        <v>416</v>
      </c>
      <c r="AO132" s="80" t="s">
        <v>5288</v>
      </c>
      <c r="AP132" s="122" t="s">
        <v>66</v>
      </c>
      <c r="AQ132" s="48"/>
      <c r="AR132" s="49"/>
      <c r="AS132" s="48"/>
      <c r="AT132" s="49"/>
      <c r="AU132" s="48"/>
      <c r="AV132" s="49"/>
      <c r="AW132" s="48"/>
      <c r="AX132" s="49"/>
      <c r="AY132" s="48"/>
      <c r="AZ132" s="2"/>
      <c r="BA132" s="3"/>
      <c r="BB132" s="3"/>
      <c r="BC132" s="3"/>
      <c r="BD132" s="3"/>
    </row>
    <row r="133" spans="1:56" ht="15">
      <c r="A133" s="63" t="s">
        <v>655</v>
      </c>
      <c r="B133" s="64"/>
      <c r="C133" s="64"/>
      <c r="D133" s="65"/>
      <c r="E133" s="124"/>
      <c r="F133" s="99" t="s">
        <v>4943</v>
      </c>
      <c r="G133" s="125"/>
      <c r="H133" s="68"/>
      <c r="I133" s="69"/>
      <c r="J133" s="126"/>
      <c r="K133" s="68" t="s">
        <v>5644</v>
      </c>
      <c r="L133" s="127"/>
      <c r="M133" s="72">
        <v>3657.297119140625</v>
      </c>
      <c r="N133" s="72">
        <v>9407.3974609375</v>
      </c>
      <c r="O133" s="73"/>
      <c r="P133" s="74"/>
      <c r="Q133" s="74"/>
      <c r="R133" s="128"/>
      <c r="S133" s="48">
        <v>0</v>
      </c>
      <c r="T133" s="48">
        <v>1</v>
      </c>
      <c r="U133" s="128"/>
      <c r="V133" s="50"/>
      <c r="W133" s="50"/>
      <c r="X133" s="50"/>
      <c r="Y133" s="50"/>
      <c r="Z133" s="49"/>
      <c r="AA133" s="70">
        <v>133</v>
      </c>
      <c r="AB133" s="70"/>
      <c r="AC133" s="71"/>
      <c r="AD133" s="77">
        <v>132</v>
      </c>
      <c r="AE133" s="77">
        <v>82</v>
      </c>
      <c r="AF133" s="77">
        <v>3600</v>
      </c>
      <c r="AG133" s="77">
        <v>49</v>
      </c>
      <c r="AH133" s="77"/>
      <c r="AI133" s="77"/>
      <c r="AJ133" s="77" t="s">
        <v>4506</v>
      </c>
      <c r="AK133" s="77"/>
      <c r="AL133" s="77"/>
      <c r="AM133" s="79">
        <v>39620.657743055555</v>
      </c>
      <c r="AN133" s="77" t="s">
        <v>416</v>
      </c>
      <c r="AO133" s="80" t="s">
        <v>5289</v>
      </c>
      <c r="AP133" s="122" t="s">
        <v>66</v>
      </c>
      <c r="AQ133" s="48"/>
      <c r="AR133" s="49"/>
      <c r="AS133" s="48"/>
      <c r="AT133" s="49"/>
      <c r="AU133" s="48"/>
      <c r="AV133" s="49"/>
      <c r="AW133" s="48"/>
      <c r="AX133" s="49"/>
      <c r="AY133" s="48"/>
      <c r="AZ133" s="2"/>
      <c r="BA133" s="3"/>
      <c r="BB133" s="3"/>
      <c r="BC133" s="3"/>
      <c r="BD133" s="3"/>
    </row>
    <row r="134" spans="1:56" ht="15">
      <c r="A134" s="63" t="s">
        <v>190</v>
      </c>
      <c r="B134" s="64"/>
      <c r="C134" s="64"/>
      <c r="D134" s="65"/>
      <c r="E134" s="124"/>
      <c r="F134" s="99" t="s">
        <v>392</v>
      </c>
      <c r="G134" s="125"/>
      <c r="H134" s="68"/>
      <c r="I134" s="69"/>
      <c r="J134" s="126"/>
      <c r="K134" s="68" t="s">
        <v>5645</v>
      </c>
      <c r="L134" s="127"/>
      <c r="M134" s="72">
        <v>7681.87841796875</v>
      </c>
      <c r="N134" s="72">
        <v>8005.04541015625</v>
      </c>
      <c r="O134" s="73"/>
      <c r="P134" s="74"/>
      <c r="Q134" s="74"/>
      <c r="R134" s="128"/>
      <c r="S134" s="48">
        <v>0</v>
      </c>
      <c r="T134" s="48">
        <v>2</v>
      </c>
      <c r="U134" s="128"/>
      <c r="V134" s="50"/>
      <c r="W134" s="50"/>
      <c r="X134" s="50"/>
      <c r="Y134" s="50"/>
      <c r="Z134" s="49"/>
      <c r="AA134" s="70">
        <v>134</v>
      </c>
      <c r="AB134" s="70"/>
      <c r="AC134" s="71"/>
      <c r="AD134" s="77">
        <v>642</v>
      </c>
      <c r="AE134" s="77">
        <v>301</v>
      </c>
      <c r="AF134" s="77">
        <v>8973</v>
      </c>
      <c r="AG134" s="77">
        <v>22588</v>
      </c>
      <c r="AH134" s="77"/>
      <c r="AI134" s="77" t="s">
        <v>263</v>
      </c>
      <c r="AJ134" s="77" t="s">
        <v>295</v>
      </c>
      <c r="AK134" s="80" t="s">
        <v>373</v>
      </c>
      <c r="AL134" s="77"/>
      <c r="AM134" s="79">
        <v>42604.888761574075</v>
      </c>
      <c r="AN134" s="77" t="s">
        <v>416</v>
      </c>
      <c r="AO134" s="80" t="s">
        <v>419</v>
      </c>
      <c r="AP134" s="122" t="s">
        <v>66</v>
      </c>
      <c r="AQ134" s="48"/>
      <c r="AR134" s="49"/>
      <c r="AS134" s="48"/>
      <c r="AT134" s="49"/>
      <c r="AU134" s="48"/>
      <c r="AV134" s="49"/>
      <c r="AW134" s="48"/>
      <c r="AX134" s="49"/>
      <c r="AY134" s="48"/>
      <c r="AZ134" s="2"/>
      <c r="BA134" s="3"/>
      <c r="BB134" s="3"/>
      <c r="BC134" s="3"/>
      <c r="BD134" s="3"/>
    </row>
    <row r="135" spans="1:56" ht="15">
      <c r="A135" s="63" t="s">
        <v>656</v>
      </c>
      <c r="B135" s="64"/>
      <c r="C135" s="64"/>
      <c r="D135" s="65"/>
      <c r="E135" s="124"/>
      <c r="F135" s="99" t="s">
        <v>4944</v>
      </c>
      <c r="G135" s="125"/>
      <c r="H135" s="68"/>
      <c r="I135" s="69"/>
      <c r="J135" s="126"/>
      <c r="K135" s="68" t="s">
        <v>5646</v>
      </c>
      <c r="L135" s="127"/>
      <c r="M135" s="72">
        <v>904.4693603515625</v>
      </c>
      <c r="N135" s="72">
        <v>7117.99462890625</v>
      </c>
      <c r="O135" s="73"/>
      <c r="P135" s="74"/>
      <c r="Q135" s="74"/>
      <c r="R135" s="128"/>
      <c r="S135" s="48">
        <v>0</v>
      </c>
      <c r="T135" s="48">
        <v>1</v>
      </c>
      <c r="U135" s="128"/>
      <c r="V135" s="50"/>
      <c r="W135" s="50"/>
      <c r="X135" s="50"/>
      <c r="Y135" s="50"/>
      <c r="Z135" s="49"/>
      <c r="AA135" s="70">
        <v>135</v>
      </c>
      <c r="AB135" s="70"/>
      <c r="AC135" s="71"/>
      <c r="AD135" s="77">
        <v>20</v>
      </c>
      <c r="AE135" s="77">
        <v>69</v>
      </c>
      <c r="AF135" s="77">
        <v>2708</v>
      </c>
      <c r="AG135" s="77">
        <v>0</v>
      </c>
      <c r="AH135" s="77"/>
      <c r="AI135" s="77"/>
      <c r="AJ135" s="77"/>
      <c r="AK135" s="80" t="s">
        <v>4707</v>
      </c>
      <c r="AL135" s="77"/>
      <c r="AM135" s="79">
        <v>40214.987916666665</v>
      </c>
      <c r="AN135" s="77" t="s">
        <v>416</v>
      </c>
      <c r="AO135" s="80" t="s">
        <v>5290</v>
      </c>
      <c r="AP135" s="122" t="s">
        <v>66</v>
      </c>
      <c r="AQ135" s="48"/>
      <c r="AR135" s="49"/>
      <c r="AS135" s="48"/>
      <c r="AT135" s="49"/>
      <c r="AU135" s="48"/>
      <c r="AV135" s="49"/>
      <c r="AW135" s="48"/>
      <c r="AX135" s="49"/>
      <c r="AY135" s="48"/>
      <c r="AZ135" s="2"/>
      <c r="BA135" s="3"/>
      <c r="BB135" s="3"/>
      <c r="BC135" s="3"/>
      <c r="BD135" s="3"/>
    </row>
    <row r="136" spans="1:56" ht="15">
      <c r="A136" s="63" t="s">
        <v>657</v>
      </c>
      <c r="B136" s="64"/>
      <c r="C136" s="64"/>
      <c r="D136" s="65"/>
      <c r="E136" s="124"/>
      <c r="F136" s="99" t="s">
        <v>4945</v>
      </c>
      <c r="G136" s="125"/>
      <c r="H136" s="68"/>
      <c r="I136" s="69"/>
      <c r="J136" s="126"/>
      <c r="K136" s="68" t="s">
        <v>5647</v>
      </c>
      <c r="L136" s="127"/>
      <c r="M136" s="72">
        <v>8009.0634765625</v>
      </c>
      <c r="N136" s="72">
        <v>8276.87890625</v>
      </c>
      <c r="O136" s="73"/>
      <c r="P136" s="74"/>
      <c r="Q136" s="74"/>
      <c r="R136" s="128"/>
      <c r="S136" s="48">
        <v>0</v>
      </c>
      <c r="T136" s="48">
        <v>2</v>
      </c>
      <c r="U136" s="128"/>
      <c r="V136" s="50"/>
      <c r="W136" s="50"/>
      <c r="X136" s="50"/>
      <c r="Y136" s="50"/>
      <c r="Z136" s="49"/>
      <c r="AA136" s="70">
        <v>136</v>
      </c>
      <c r="AB136" s="70"/>
      <c r="AC136" s="71"/>
      <c r="AD136" s="77">
        <v>331</v>
      </c>
      <c r="AE136" s="77">
        <v>288</v>
      </c>
      <c r="AF136" s="77">
        <v>15895</v>
      </c>
      <c r="AG136" s="77">
        <v>718</v>
      </c>
      <c r="AH136" s="77"/>
      <c r="AI136" s="77" t="s">
        <v>4225</v>
      </c>
      <c r="AJ136" s="77" t="s">
        <v>4507</v>
      </c>
      <c r="AK136" s="77"/>
      <c r="AL136" s="77"/>
      <c r="AM136" s="79">
        <v>40089.330613425926</v>
      </c>
      <c r="AN136" s="77" t="s">
        <v>416</v>
      </c>
      <c r="AO136" s="80" t="s">
        <v>5291</v>
      </c>
      <c r="AP136" s="122" t="s">
        <v>66</v>
      </c>
      <c r="AQ136" s="48"/>
      <c r="AR136" s="49"/>
      <c r="AS136" s="48"/>
      <c r="AT136" s="49"/>
      <c r="AU136" s="48"/>
      <c r="AV136" s="49"/>
      <c r="AW136" s="48"/>
      <c r="AX136" s="49"/>
      <c r="AY136" s="48"/>
      <c r="AZ136" s="2"/>
      <c r="BA136" s="3"/>
      <c r="BB136" s="3"/>
      <c r="BC136" s="3"/>
      <c r="BD136" s="3"/>
    </row>
    <row r="137" spans="1:56" ht="15">
      <c r="A137" s="63" t="s">
        <v>658</v>
      </c>
      <c r="B137" s="64"/>
      <c r="C137" s="64"/>
      <c r="D137" s="65"/>
      <c r="E137" s="124"/>
      <c r="F137" s="99" t="s">
        <v>4946</v>
      </c>
      <c r="G137" s="125"/>
      <c r="H137" s="68"/>
      <c r="I137" s="69"/>
      <c r="J137" s="126"/>
      <c r="K137" s="68" t="s">
        <v>5648</v>
      </c>
      <c r="L137" s="127"/>
      <c r="M137" s="72">
        <v>596.8489379882812</v>
      </c>
      <c r="N137" s="72">
        <v>2554.385986328125</v>
      </c>
      <c r="O137" s="73"/>
      <c r="P137" s="74"/>
      <c r="Q137" s="74"/>
      <c r="R137" s="128"/>
      <c r="S137" s="48">
        <v>0</v>
      </c>
      <c r="T137" s="48">
        <v>1</v>
      </c>
      <c r="U137" s="128"/>
      <c r="V137" s="50"/>
      <c r="W137" s="50"/>
      <c r="X137" s="50"/>
      <c r="Y137" s="50"/>
      <c r="Z137" s="49"/>
      <c r="AA137" s="70">
        <v>137</v>
      </c>
      <c r="AB137" s="70"/>
      <c r="AC137" s="71"/>
      <c r="AD137" s="77">
        <v>1891</v>
      </c>
      <c r="AE137" s="77">
        <v>1125</v>
      </c>
      <c r="AF137" s="77">
        <v>9153</v>
      </c>
      <c r="AG137" s="77">
        <v>1219</v>
      </c>
      <c r="AH137" s="77"/>
      <c r="AI137" s="77" t="s">
        <v>4226</v>
      </c>
      <c r="AJ137" s="77" t="s">
        <v>4508</v>
      </c>
      <c r="AK137" s="80" t="s">
        <v>4708</v>
      </c>
      <c r="AL137" s="77"/>
      <c r="AM137" s="79">
        <v>39833.017280092594</v>
      </c>
      <c r="AN137" s="77" t="s">
        <v>416</v>
      </c>
      <c r="AO137" s="80" t="s">
        <v>5292</v>
      </c>
      <c r="AP137" s="122" t="s">
        <v>66</v>
      </c>
      <c r="AQ137" s="48"/>
      <c r="AR137" s="49"/>
      <c r="AS137" s="48"/>
      <c r="AT137" s="49"/>
      <c r="AU137" s="48"/>
      <c r="AV137" s="49"/>
      <c r="AW137" s="48"/>
      <c r="AX137" s="49"/>
      <c r="AY137" s="48"/>
      <c r="AZ137" s="2"/>
      <c r="BA137" s="3"/>
      <c r="BB137" s="3"/>
      <c r="BC137" s="3"/>
      <c r="BD137" s="3"/>
    </row>
    <row r="138" spans="1:56" ht="15">
      <c r="A138" s="63" t="s">
        <v>659</v>
      </c>
      <c r="B138" s="64"/>
      <c r="C138" s="64"/>
      <c r="D138" s="65"/>
      <c r="E138" s="124"/>
      <c r="F138" s="99" t="s">
        <v>4947</v>
      </c>
      <c r="G138" s="125"/>
      <c r="H138" s="68"/>
      <c r="I138" s="69"/>
      <c r="J138" s="126"/>
      <c r="K138" s="68" t="s">
        <v>5649</v>
      </c>
      <c r="L138" s="127"/>
      <c r="M138" s="72">
        <v>7646.21142578125</v>
      </c>
      <c r="N138" s="72">
        <v>8163.5859375</v>
      </c>
      <c r="O138" s="73"/>
      <c r="P138" s="74"/>
      <c r="Q138" s="74"/>
      <c r="R138" s="128"/>
      <c r="S138" s="48">
        <v>0</v>
      </c>
      <c r="T138" s="48">
        <v>2</v>
      </c>
      <c r="U138" s="128"/>
      <c r="V138" s="50"/>
      <c r="W138" s="50"/>
      <c r="X138" s="50"/>
      <c r="Y138" s="50"/>
      <c r="Z138" s="49"/>
      <c r="AA138" s="70">
        <v>138</v>
      </c>
      <c r="AB138" s="70"/>
      <c r="AC138" s="71"/>
      <c r="AD138" s="77">
        <v>36</v>
      </c>
      <c r="AE138" s="77">
        <v>9</v>
      </c>
      <c r="AF138" s="77">
        <v>70</v>
      </c>
      <c r="AG138" s="77">
        <v>112</v>
      </c>
      <c r="AH138" s="77"/>
      <c r="AI138" s="77"/>
      <c r="AJ138" s="77"/>
      <c r="AK138" s="77"/>
      <c r="AL138" s="77"/>
      <c r="AM138" s="79">
        <v>41680.81851851852</v>
      </c>
      <c r="AN138" s="77" t="s">
        <v>416</v>
      </c>
      <c r="AO138" s="80" t="s">
        <v>5293</v>
      </c>
      <c r="AP138" s="122" t="s">
        <v>66</v>
      </c>
      <c r="AQ138" s="48"/>
      <c r="AR138" s="49"/>
      <c r="AS138" s="48"/>
      <c r="AT138" s="49"/>
      <c r="AU138" s="48"/>
      <c r="AV138" s="49"/>
      <c r="AW138" s="48"/>
      <c r="AX138" s="49"/>
      <c r="AY138" s="48"/>
      <c r="AZ138" s="2"/>
      <c r="BA138" s="3"/>
      <c r="BB138" s="3"/>
      <c r="BC138" s="3"/>
      <c r="BD138" s="3"/>
    </row>
    <row r="139" spans="1:56" ht="15">
      <c r="A139" s="63" t="s">
        <v>660</v>
      </c>
      <c r="B139" s="64"/>
      <c r="C139" s="64"/>
      <c r="D139" s="65"/>
      <c r="E139" s="124"/>
      <c r="F139" s="99" t="s">
        <v>4948</v>
      </c>
      <c r="G139" s="125"/>
      <c r="H139" s="68"/>
      <c r="I139" s="69"/>
      <c r="J139" s="126"/>
      <c r="K139" s="68" t="s">
        <v>5650</v>
      </c>
      <c r="L139" s="127"/>
      <c r="M139" s="72">
        <v>8282.3896484375</v>
      </c>
      <c r="N139" s="72">
        <v>8311.064453125</v>
      </c>
      <c r="O139" s="73"/>
      <c r="P139" s="74"/>
      <c r="Q139" s="74"/>
      <c r="R139" s="128"/>
      <c r="S139" s="48">
        <v>0</v>
      </c>
      <c r="T139" s="48">
        <v>2</v>
      </c>
      <c r="U139" s="128"/>
      <c r="V139" s="50"/>
      <c r="W139" s="50"/>
      <c r="X139" s="50"/>
      <c r="Y139" s="50"/>
      <c r="Z139" s="49"/>
      <c r="AA139" s="70">
        <v>139</v>
      </c>
      <c r="AB139" s="70"/>
      <c r="AC139" s="71"/>
      <c r="AD139" s="77">
        <v>37</v>
      </c>
      <c r="AE139" s="77">
        <v>6</v>
      </c>
      <c r="AF139" s="77">
        <v>3</v>
      </c>
      <c r="AG139" s="77">
        <v>14</v>
      </c>
      <c r="AH139" s="77"/>
      <c r="AI139" s="77" t="s">
        <v>4227</v>
      </c>
      <c r="AJ139" s="77"/>
      <c r="AK139" s="77"/>
      <c r="AL139" s="77"/>
      <c r="AM139" s="79">
        <v>43630.247083333335</v>
      </c>
      <c r="AN139" s="77" t="s">
        <v>416</v>
      </c>
      <c r="AO139" s="80" t="s">
        <v>5294</v>
      </c>
      <c r="AP139" s="122" t="s">
        <v>66</v>
      </c>
      <c r="AQ139" s="48"/>
      <c r="AR139" s="49"/>
      <c r="AS139" s="48"/>
      <c r="AT139" s="49"/>
      <c r="AU139" s="48"/>
      <c r="AV139" s="49"/>
      <c r="AW139" s="48"/>
      <c r="AX139" s="49"/>
      <c r="AY139" s="48"/>
      <c r="AZ139" s="2"/>
      <c r="BA139" s="3"/>
      <c r="BB139" s="3"/>
      <c r="BC139" s="3"/>
      <c r="BD139" s="3"/>
    </row>
    <row r="140" spans="1:56" ht="15">
      <c r="A140" s="63" t="s">
        <v>661</v>
      </c>
      <c r="B140" s="64"/>
      <c r="C140" s="64"/>
      <c r="D140" s="65"/>
      <c r="E140" s="124"/>
      <c r="F140" s="99" t="s">
        <v>4949</v>
      </c>
      <c r="G140" s="125"/>
      <c r="H140" s="68"/>
      <c r="I140" s="69"/>
      <c r="J140" s="126"/>
      <c r="K140" s="68" t="s">
        <v>5651</v>
      </c>
      <c r="L140" s="127"/>
      <c r="M140" s="72">
        <v>5558.23486328125</v>
      </c>
      <c r="N140" s="72">
        <v>4380.18701171875</v>
      </c>
      <c r="O140" s="73"/>
      <c r="P140" s="74"/>
      <c r="Q140" s="74"/>
      <c r="R140" s="128"/>
      <c r="S140" s="48">
        <v>0</v>
      </c>
      <c r="T140" s="48">
        <v>1</v>
      </c>
      <c r="U140" s="128"/>
      <c r="V140" s="50"/>
      <c r="W140" s="50"/>
      <c r="X140" s="50"/>
      <c r="Y140" s="50"/>
      <c r="Z140" s="49"/>
      <c r="AA140" s="70">
        <v>140</v>
      </c>
      <c r="AB140" s="70"/>
      <c r="AC140" s="71"/>
      <c r="AD140" s="77">
        <v>1206</v>
      </c>
      <c r="AE140" s="77">
        <v>1885</v>
      </c>
      <c r="AF140" s="77">
        <v>34837</v>
      </c>
      <c r="AG140" s="77">
        <v>1662</v>
      </c>
      <c r="AH140" s="77"/>
      <c r="AI140" s="77" t="s">
        <v>4228</v>
      </c>
      <c r="AJ140" s="77" t="s">
        <v>308</v>
      </c>
      <c r="AK140" s="80" t="s">
        <v>4709</v>
      </c>
      <c r="AL140" s="77"/>
      <c r="AM140" s="79">
        <v>39931.800046296295</v>
      </c>
      <c r="AN140" s="77" t="s">
        <v>416</v>
      </c>
      <c r="AO140" s="80" t="s">
        <v>5295</v>
      </c>
      <c r="AP140" s="122" t="s">
        <v>66</v>
      </c>
      <c r="AQ140" s="48"/>
      <c r="AR140" s="49"/>
      <c r="AS140" s="48"/>
      <c r="AT140" s="49"/>
      <c r="AU140" s="48"/>
      <c r="AV140" s="49"/>
      <c r="AW140" s="48"/>
      <c r="AX140" s="49"/>
      <c r="AY140" s="48"/>
      <c r="AZ140" s="2"/>
      <c r="BA140" s="3"/>
      <c r="BB140" s="3"/>
      <c r="BC140" s="3"/>
      <c r="BD140" s="3"/>
    </row>
    <row r="141" spans="1:56" ht="15">
      <c r="A141" s="63" t="s">
        <v>191</v>
      </c>
      <c r="B141" s="64"/>
      <c r="C141" s="64"/>
      <c r="D141" s="65"/>
      <c r="E141" s="124"/>
      <c r="F141" s="99" t="s">
        <v>395</v>
      </c>
      <c r="G141" s="125"/>
      <c r="H141" s="68"/>
      <c r="I141" s="69"/>
      <c r="J141" s="126"/>
      <c r="K141" s="68" t="s">
        <v>443</v>
      </c>
      <c r="L141" s="127"/>
      <c r="M141" s="72">
        <v>7796.14404296875</v>
      </c>
      <c r="N141" s="72">
        <v>7193.57177734375</v>
      </c>
      <c r="O141" s="73"/>
      <c r="P141" s="74"/>
      <c r="Q141" s="74"/>
      <c r="R141" s="128"/>
      <c r="S141" s="48">
        <v>0</v>
      </c>
      <c r="T141" s="48">
        <v>4</v>
      </c>
      <c r="U141" s="128"/>
      <c r="V141" s="50"/>
      <c r="W141" s="50"/>
      <c r="X141" s="50"/>
      <c r="Y141" s="50"/>
      <c r="Z141" s="49"/>
      <c r="AA141" s="70">
        <v>141</v>
      </c>
      <c r="AB141" s="70"/>
      <c r="AC141" s="71"/>
      <c r="AD141" s="77">
        <v>314</v>
      </c>
      <c r="AE141" s="77">
        <v>182</v>
      </c>
      <c r="AF141" s="77">
        <v>2373</v>
      </c>
      <c r="AG141" s="77">
        <v>371</v>
      </c>
      <c r="AH141" s="77"/>
      <c r="AI141" s="77" t="s">
        <v>265</v>
      </c>
      <c r="AJ141" s="77" t="s">
        <v>288</v>
      </c>
      <c r="AK141" s="77"/>
      <c r="AL141" s="77"/>
      <c r="AM141" s="79">
        <v>40218.662210648145</v>
      </c>
      <c r="AN141" s="77" t="s">
        <v>416</v>
      </c>
      <c r="AO141" s="80" t="s">
        <v>421</v>
      </c>
      <c r="AP141" s="122" t="s">
        <v>66</v>
      </c>
      <c r="AQ141" s="48"/>
      <c r="AR141" s="49"/>
      <c r="AS141" s="48"/>
      <c r="AT141" s="49"/>
      <c r="AU141" s="48"/>
      <c r="AV141" s="49"/>
      <c r="AW141" s="48"/>
      <c r="AX141" s="49"/>
      <c r="AY141" s="48"/>
      <c r="AZ141" s="2"/>
      <c r="BA141" s="3"/>
      <c r="BB141" s="3"/>
      <c r="BC141" s="3"/>
      <c r="BD141" s="3"/>
    </row>
    <row r="142" spans="1:56" ht="15">
      <c r="A142" s="63" t="s">
        <v>662</v>
      </c>
      <c r="B142" s="64"/>
      <c r="C142" s="64"/>
      <c r="D142" s="65"/>
      <c r="E142" s="124"/>
      <c r="F142" s="99" t="s">
        <v>4950</v>
      </c>
      <c r="G142" s="125"/>
      <c r="H142" s="68"/>
      <c r="I142" s="69"/>
      <c r="J142" s="126"/>
      <c r="K142" s="68" t="s">
        <v>5652</v>
      </c>
      <c r="L142" s="127"/>
      <c r="M142" s="72">
        <v>3138.70849609375</v>
      </c>
      <c r="N142" s="72">
        <v>2490.008056640625</v>
      </c>
      <c r="O142" s="73"/>
      <c r="P142" s="74"/>
      <c r="Q142" s="74"/>
      <c r="R142" s="128"/>
      <c r="S142" s="48">
        <v>0</v>
      </c>
      <c r="T142" s="48">
        <v>1</v>
      </c>
      <c r="U142" s="128"/>
      <c r="V142" s="50"/>
      <c r="W142" s="50"/>
      <c r="X142" s="50"/>
      <c r="Y142" s="50"/>
      <c r="Z142" s="49"/>
      <c r="AA142" s="70">
        <v>142</v>
      </c>
      <c r="AB142" s="70"/>
      <c r="AC142" s="71"/>
      <c r="AD142" s="77">
        <v>3434</v>
      </c>
      <c r="AE142" s="77">
        <v>3021</v>
      </c>
      <c r="AF142" s="77">
        <v>5806</v>
      </c>
      <c r="AG142" s="77">
        <v>471</v>
      </c>
      <c r="AH142" s="77"/>
      <c r="AI142" s="77" t="s">
        <v>4229</v>
      </c>
      <c r="AJ142" s="77" t="s">
        <v>347</v>
      </c>
      <c r="AK142" s="80" t="s">
        <v>4710</v>
      </c>
      <c r="AL142" s="77"/>
      <c r="AM142" s="79">
        <v>39803.00215277778</v>
      </c>
      <c r="AN142" s="77" t="s">
        <v>416</v>
      </c>
      <c r="AO142" s="80" t="s">
        <v>5296</v>
      </c>
      <c r="AP142" s="122" t="s">
        <v>66</v>
      </c>
      <c r="AQ142" s="48"/>
      <c r="AR142" s="49"/>
      <c r="AS142" s="48"/>
      <c r="AT142" s="49"/>
      <c r="AU142" s="48"/>
      <c r="AV142" s="49"/>
      <c r="AW142" s="48"/>
      <c r="AX142" s="49"/>
      <c r="AY142" s="48"/>
      <c r="AZ142" s="2"/>
      <c r="BA142" s="3"/>
      <c r="BB142" s="3"/>
      <c r="BC142" s="3"/>
      <c r="BD142" s="3"/>
    </row>
    <row r="143" spans="1:56" ht="15">
      <c r="A143" s="63" t="s">
        <v>663</v>
      </c>
      <c r="B143" s="64"/>
      <c r="C143" s="64"/>
      <c r="D143" s="65"/>
      <c r="E143" s="124"/>
      <c r="F143" s="99" t="s">
        <v>4951</v>
      </c>
      <c r="G143" s="125"/>
      <c r="H143" s="68"/>
      <c r="I143" s="69"/>
      <c r="J143" s="126"/>
      <c r="K143" s="68" t="s">
        <v>5653</v>
      </c>
      <c r="L143" s="127"/>
      <c r="M143" s="72">
        <v>1218.8333740234375</v>
      </c>
      <c r="N143" s="72">
        <v>1644.5089111328125</v>
      </c>
      <c r="O143" s="73"/>
      <c r="P143" s="74"/>
      <c r="Q143" s="74"/>
      <c r="R143" s="128"/>
      <c r="S143" s="48">
        <v>0</v>
      </c>
      <c r="T143" s="48">
        <v>1</v>
      </c>
      <c r="U143" s="128"/>
      <c r="V143" s="50"/>
      <c r="W143" s="50"/>
      <c r="X143" s="50"/>
      <c r="Y143" s="50"/>
      <c r="Z143" s="49"/>
      <c r="AA143" s="70">
        <v>143</v>
      </c>
      <c r="AB143" s="70"/>
      <c r="AC143" s="71"/>
      <c r="AD143" s="77">
        <v>70</v>
      </c>
      <c r="AE143" s="77">
        <v>90</v>
      </c>
      <c r="AF143" s="77">
        <v>536</v>
      </c>
      <c r="AG143" s="77">
        <v>18</v>
      </c>
      <c r="AH143" s="77"/>
      <c r="AI143" s="77" t="s">
        <v>4230</v>
      </c>
      <c r="AJ143" s="77" t="s">
        <v>4509</v>
      </c>
      <c r="AK143" s="80" t="s">
        <v>4711</v>
      </c>
      <c r="AL143" s="77"/>
      <c r="AM143" s="79">
        <v>39781.01516203704</v>
      </c>
      <c r="AN143" s="77" t="s">
        <v>416</v>
      </c>
      <c r="AO143" s="80" t="s">
        <v>5297</v>
      </c>
      <c r="AP143" s="122" t="s">
        <v>66</v>
      </c>
      <c r="AQ143" s="48"/>
      <c r="AR143" s="49"/>
      <c r="AS143" s="48"/>
      <c r="AT143" s="49"/>
      <c r="AU143" s="48"/>
      <c r="AV143" s="49"/>
      <c r="AW143" s="48"/>
      <c r="AX143" s="49"/>
      <c r="AY143" s="48"/>
      <c r="AZ143" s="2"/>
      <c r="BA143" s="3"/>
      <c r="BB143" s="3"/>
      <c r="BC143" s="3"/>
      <c r="BD143" s="3"/>
    </row>
    <row r="144" spans="1:56" ht="15">
      <c r="A144" s="63" t="s">
        <v>664</v>
      </c>
      <c r="B144" s="64"/>
      <c r="C144" s="64"/>
      <c r="D144" s="65"/>
      <c r="E144" s="124"/>
      <c r="F144" s="99" t="s">
        <v>4952</v>
      </c>
      <c r="G144" s="125"/>
      <c r="H144" s="68"/>
      <c r="I144" s="69"/>
      <c r="J144" s="126"/>
      <c r="K144" s="68" t="s">
        <v>5654</v>
      </c>
      <c r="L144" s="127"/>
      <c r="M144" s="72">
        <v>9775.55859375</v>
      </c>
      <c r="N144" s="72">
        <v>6268.904296875</v>
      </c>
      <c r="O144" s="73"/>
      <c r="P144" s="74"/>
      <c r="Q144" s="74"/>
      <c r="R144" s="128"/>
      <c r="S144" s="48">
        <v>0</v>
      </c>
      <c r="T144" s="48">
        <v>2</v>
      </c>
      <c r="U144" s="128"/>
      <c r="V144" s="50"/>
      <c r="W144" s="50"/>
      <c r="X144" s="50"/>
      <c r="Y144" s="50"/>
      <c r="Z144" s="49"/>
      <c r="AA144" s="70">
        <v>144</v>
      </c>
      <c r="AB144" s="70"/>
      <c r="AC144" s="71"/>
      <c r="AD144" s="77">
        <v>1823</v>
      </c>
      <c r="AE144" s="77">
        <v>697</v>
      </c>
      <c r="AF144" s="77">
        <v>8245</v>
      </c>
      <c r="AG144" s="77">
        <v>22958</v>
      </c>
      <c r="AH144" s="77"/>
      <c r="AI144" s="77" t="s">
        <v>4231</v>
      </c>
      <c r="AJ144" s="77" t="s">
        <v>367</v>
      </c>
      <c r="AK144" s="80" t="s">
        <v>4712</v>
      </c>
      <c r="AL144" s="77"/>
      <c r="AM144" s="79">
        <v>42760.787824074076</v>
      </c>
      <c r="AN144" s="77" t="s">
        <v>416</v>
      </c>
      <c r="AO144" s="80" t="s">
        <v>5298</v>
      </c>
      <c r="AP144" s="122" t="s">
        <v>66</v>
      </c>
      <c r="AQ144" s="48"/>
      <c r="AR144" s="49"/>
      <c r="AS144" s="48"/>
      <c r="AT144" s="49"/>
      <c r="AU144" s="48"/>
      <c r="AV144" s="49"/>
      <c r="AW144" s="48"/>
      <c r="AX144" s="49"/>
      <c r="AY144" s="48"/>
      <c r="AZ144" s="2"/>
      <c r="BA144" s="3"/>
      <c r="BB144" s="3"/>
      <c r="BC144" s="3"/>
      <c r="BD144" s="3"/>
    </row>
    <row r="145" spans="1:56" ht="15">
      <c r="A145" s="63" t="s">
        <v>665</v>
      </c>
      <c r="B145" s="64"/>
      <c r="C145" s="64"/>
      <c r="D145" s="65"/>
      <c r="E145" s="124"/>
      <c r="F145" s="99" t="s">
        <v>4954</v>
      </c>
      <c r="G145" s="125"/>
      <c r="H145" s="68"/>
      <c r="I145" s="69"/>
      <c r="J145" s="126"/>
      <c r="K145" s="68" t="s">
        <v>5656</v>
      </c>
      <c r="L145" s="127"/>
      <c r="M145" s="72">
        <v>7953.94482421875</v>
      </c>
      <c r="N145" s="72">
        <v>8032.66796875</v>
      </c>
      <c r="O145" s="73"/>
      <c r="P145" s="74"/>
      <c r="Q145" s="74"/>
      <c r="R145" s="128"/>
      <c r="S145" s="48">
        <v>0</v>
      </c>
      <c r="T145" s="48">
        <v>2</v>
      </c>
      <c r="U145" s="128"/>
      <c r="V145" s="50"/>
      <c r="W145" s="50"/>
      <c r="X145" s="50"/>
      <c r="Y145" s="50"/>
      <c r="Z145" s="49"/>
      <c r="AA145" s="70">
        <v>145</v>
      </c>
      <c r="AB145" s="70"/>
      <c r="AC145" s="71"/>
      <c r="AD145" s="77">
        <v>209</v>
      </c>
      <c r="AE145" s="77">
        <v>437</v>
      </c>
      <c r="AF145" s="77">
        <v>3873</v>
      </c>
      <c r="AG145" s="77">
        <v>3656</v>
      </c>
      <c r="AH145" s="77"/>
      <c r="AI145" s="77" t="s">
        <v>4233</v>
      </c>
      <c r="AJ145" s="77" t="s">
        <v>346</v>
      </c>
      <c r="AK145" s="80" t="s">
        <v>4714</v>
      </c>
      <c r="AL145" s="77"/>
      <c r="AM145" s="79">
        <v>40696.644907407404</v>
      </c>
      <c r="AN145" s="77" t="s">
        <v>416</v>
      </c>
      <c r="AO145" s="80" t="s">
        <v>5300</v>
      </c>
      <c r="AP145" s="122" t="s">
        <v>66</v>
      </c>
      <c r="AQ145" s="48"/>
      <c r="AR145" s="49"/>
      <c r="AS145" s="48"/>
      <c r="AT145" s="49"/>
      <c r="AU145" s="48"/>
      <c r="AV145" s="49"/>
      <c r="AW145" s="48"/>
      <c r="AX145" s="49"/>
      <c r="AY145" s="48"/>
      <c r="AZ145" s="2"/>
      <c r="BA145" s="3"/>
      <c r="BB145" s="3"/>
      <c r="BC145" s="3"/>
      <c r="BD145" s="3"/>
    </row>
    <row r="146" spans="1:56" ht="15">
      <c r="A146" s="63" t="s">
        <v>666</v>
      </c>
      <c r="B146" s="64"/>
      <c r="C146" s="64"/>
      <c r="D146" s="65"/>
      <c r="E146" s="124"/>
      <c r="F146" s="99" t="s">
        <v>4955</v>
      </c>
      <c r="G146" s="125"/>
      <c r="H146" s="68"/>
      <c r="I146" s="69"/>
      <c r="J146" s="126"/>
      <c r="K146" s="68" t="s">
        <v>5657</v>
      </c>
      <c r="L146" s="127"/>
      <c r="M146" s="72">
        <v>2556.552490234375</v>
      </c>
      <c r="N146" s="72">
        <v>7613.7705078125</v>
      </c>
      <c r="O146" s="73"/>
      <c r="P146" s="74"/>
      <c r="Q146" s="74"/>
      <c r="R146" s="128"/>
      <c r="S146" s="48">
        <v>0</v>
      </c>
      <c r="T146" s="48">
        <v>1</v>
      </c>
      <c r="U146" s="128"/>
      <c r="V146" s="50"/>
      <c r="W146" s="50"/>
      <c r="X146" s="50"/>
      <c r="Y146" s="50"/>
      <c r="Z146" s="49"/>
      <c r="AA146" s="70">
        <v>146</v>
      </c>
      <c r="AB146" s="70"/>
      <c r="AC146" s="71"/>
      <c r="AD146" s="77">
        <v>143</v>
      </c>
      <c r="AE146" s="77">
        <v>84</v>
      </c>
      <c r="AF146" s="77">
        <v>3739</v>
      </c>
      <c r="AG146" s="77">
        <v>87</v>
      </c>
      <c r="AH146" s="77"/>
      <c r="AI146" s="77" t="s">
        <v>4234</v>
      </c>
      <c r="AJ146" s="77" t="s">
        <v>4510</v>
      </c>
      <c r="AK146" s="80" t="s">
        <v>4715</v>
      </c>
      <c r="AL146" s="77"/>
      <c r="AM146" s="79">
        <v>41095.87075231481</v>
      </c>
      <c r="AN146" s="77" t="s">
        <v>416</v>
      </c>
      <c r="AO146" s="80" t="s">
        <v>5301</v>
      </c>
      <c r="AP146" s="122" t="s">
        <v>66</v>
      </c>
      <c r="AQ146" s="48"/>
      <c r="AR146" s="49"/>
      <c r="AS146" s="48"/>
      <c r="AT146" s="49"/>
      <c r="AU146" s="48"/>
      <c r="AV146" s="49"/>
      <c r="AW146" s="48"/>
      <c r="AX146" s="49"/>
      <c r="AY146" s="48"/>
      <c r="AZ146" s="2"/>
      <c r="BA146" s="3"/>
      <c r="BB146" s="3"/>
      <c r="BC146" s="3"/>
      <c r="BD146" s="3"/>
    </row>
    <row r="147" spans="1:56" ht="15">
      <c r="A147" s="63" t="s">
        <v>667</v>
      </c>
      <c r="B147" s="64"/>
      <c r="C147" s="64"/>
      <c r="D147" s="65"/>
      <c r="E147" s="124"/>
      <c r="F147" s="99" t="s">
        <v>4956</v>
      </c>
      <c r="G147" s="125"/>
      <c r="H147" s="68"/>
      <c r="I147" s="69"/>
      <c r="J147" s="126"/>
      <c r="K147" s="68" t="s">
        <v>5658</v>
      </c>
      <c r="L147" s="127"/>
      <c r="M147" s="72">
        <v>9719.734375</v>
      </c>
      <c r="N147" s="72">
        <v>5507.26171875</v>
      </c>
      <c r="O147" s="73"/>
      <c r="P147" s="74"/>
      <c r="Q147" s="74"/>
      <c r="R147" s="128"/>
      <c r="S147" s="48">
        <v>0</v>
      </c>
      <c r="T147" s="48">
        <v>2</v>
      </c>
      <c r="U147" s="128"/>
      <c r="V147" s="50"/>
      <c r="W147" s="50"/>
      <c r="X147" s="50"/>
      <c r="Y147" s="50"/>
      <c r="Z147" s="49"/>
      <c r="AA147" s="70">
        <v>147</v>
      </c>
      <c r="AB147" s="70"/>
      <c r="AC147" s="71"/>
      <c r="AD147" s="77">
        <v>775</v>
      </c>
      <c r="AE147" s="77">
        <v>571</v>
      </c>
      <c r="AF147" s="77">
        <v>35682</v>
      </c>
      <c r="AG147" s="77">
        <v>36785</v>
      </c>
      <c r="AH147" s="77"/>
      <c r="AI147" s="77" t="s">
        <v>4235</v>
      </c>
      <c r="AJ147" s="77" t="s">
        <v>4511</v>
      </c>
      <c r="AK147" s="77"/>
      <c r="AL147" s="77"/>
      <c r="AM147" s="79">
        <v>42092.889548611114</v>
      </c>
      <c r="AN147" s="77" t="s">
        <v>416</v>
      </c>
      <c r="AO147" s="80" t="s">
        <v>5302</v>
      </c>
      <c r="AP147" s="122" t="s">
        <v>66</v>
      </c>
      <c r="AQ147" s="48"/>
      <c r="AR147" s="49"/>
      <c r="AS147" s="48"/>
      <c r="AT147" s="49"/>
      <c r="AU147" s="48"/>
      <c r="AV147" s="49"/>
      <c r="AW147" s="48"/>
      <c r="AX147" s="49"/>
      <c r="AY147" s="48"/>
      <c r="AZ147" s="2"/>
      <c r="BA147" s="3"/>
      <c r="BB147" s="3"/>
      <c r="BC147" s="3"/>
      <c r="BD147" s="3"/>
    </row>
    <row r="148" spans="1:56" ht="15">
      <c r="A148" s="63" t="s">
        <v>669</v>
      </c>
      <c r="B148" s="64"/>
      <c r="C148" s="64"/>
      <c r="D148" s="65"/>
      <c r="E148" s="124"/>
      <c r="F148" s="99" t="s">
        <v>4958</v>
      </c>
      <c r="G148" s="125"/>
      <c r="H148" s="68"/>
      <c r="I148" s="69"/>
      <c r="J148" s="126"/>
      <c r="K148" s="68" t="s">
        <v>5660</v>
      </c>
      <c r="L148" s="127"/>
      <c r="M148" s="72">
        <v>1071.479736328125</v>
      </c>
      <c r="N148" s="72">
        <v>5353.31787109375</v>
      </c>
      <c r="O148" s="73"/>
      <c r="P148" s="74"/>
      <c r="Q148" s="74"/>
      <c r="R148" s="128"/>
      <c r="S148" s="48">
        <v>0</v>
      </c>
      <c r="T148" s="48">
        <v>1</v>
      </c>
      <c r="U148" s="128"/>
      <c r="V148" s="50"/>
      <c r="W148" s="50"/>
      <c r="X148" s="50"/>
      <c r="Y148" s="50"/>
      <c r="Z148" s="49"/>
      <c r="AA148" s="70">
        <v>148</v>
      </c>
      <c r="AB148" s="70"/>
      <c r="AC148" s="71"/>
      <c r="AD148" s="77">
        <v>48</v>
      </c>
      <c r="AE148" s="77">
        <v>12</v>
      </c>
      <c r="AF148" s="77">
        <v>1080</v>
      </c>
      <c r="AG148" s="77">
        <v>71</v>
      </c>
      <c r="AH148" s="77"/>
      <c r="AI148" s="77" t="s">
        <v>4237</v>
      </c>
      <c r="AJ148" s="77">
        <v>46375</v>
      </c>
      <c r="AK148" s="77"/>
      <c r="AL148" s="77"/>
      <c r="AM148" s="79">
        <v>39787.16608796296</v>
      </c>
      <c r="AN148" s="77" t="s">
        <v>416</v>
      </c>
      <c r="AO148" s="80" t="s">
        <v>5304</v>
      </c>
      <c r="AP148" s="122" t="s">
        <v>66</v>
      </c>
      <c r="AQ148" s="48"/>
      <c r="AR148" s="49"/>
      <c r="AS148" s="48"/>
      <c r="AT148" s="49"/>
      <c r="AU148" s="48"/>
      <c r="AV148" s="49"/>
      <c r="AW148" s="48"/>
      <c r="AX148" s="49"/>
      <c r="AY148" s="48"/>
      <c r="AZ148" s="2"/>
      <c r="BA148" s="3"/>
      <c r="BB148" s="3"/>
      <c r="BC148" s="3"/>
      <c r="BD148" s="3"/>
    </row>
    <row r="149" spans="1:56" ht="15">
      <c r="A149" s="63" t="s">
        <v>670</v>
      </c>
      <c r="B149" s="64"/>
      <c r="C149" s="64"/>
      <c r="D149" s="65"/>
      <c r="E149" s="124"/>
      <c r="F149" s="99" t="s">
        <v>4959</v>
      </c>
      <c r="G149" s="125"/>
      <c r="H149" s="68"/>
      <c r="I149" s="69"/>
      <c r="J149" s="126"/>
      <c r="K149" s="68" t="s">
        <v>5661</v>
      </c>
      <c r="L149" s="127"/>
      <c r="M149" s="72">
        <v>8171.0419921875</v>
      </c>
      <c r="N149" s="72">
        <v>8676.955078125</v>
      </c>
      <c r="O149" s="73"/>
      <c r="P149" s="74"/>
      <c r="Q149" s="74"/>
      <c r="R149" s="128"/>
      <c r="S149" s="48">
        <v>0</v>
      </c>
      <c r="T149" s="48">
        <v>3</v>
      </c>
      <c r="U149" s="128"/>
      <c r="V149" s="50"/>
      <c r="W149" s="50"/>
      <c r="X149" s="50"/>
      <c r="Y149" s="50"/>
      <c r="Z149" s="49"/>
      <c r="AA149" s="70">
        <v>149</v>
      </c>
      <c r="AB149" s="70"/>
      <c r="AC149" s="71"/>
      <c r="AD149" s="77">
        <v>341</v>
      </c>
      <c r="AE149" s="77">
        <v>116</v>
      </c>
      <c r="AF149" s="77">
        <v>3754</v>
      </c>
      <c r="AG149" s="77">
        <v>997</v>
      </c>
      <c r="AH149" s="77"/>
      <c r="AI149" s="77" t="s">
        <v>4238</v>
      </c>
      <c r="AJ149" s="77" t="s">
        <v>4513</v>
      </c>
      <c r="AK149" s="80" t="s">
        <v>4717</v>
      </c>
      <c r="AL149" s="77"/>
      <c r="AM149" s="79">
        <v>39562.36201388889</v>
      </c>
      <c r="AN149" s="77" t="s">
        <v>416</v>
      </c>
      <c r="AO149" s="80" t="s">
        <v>5305</v>
      </c>
      <c r="AP149" s="122" t="s">
        <v>66</v>
      </c>
      <c r="AQ149" s="48"/>
      <c r="AR149" s="49"/>
      <c r="AS149" s="48"/>
      <c r="AT149" s="49"/>
      <c r="AU149" s="48"/>
      <c r="AV149" s="49"/>
      <c r="AW149" s="48"/>
      <c r="AX149" s="49"/>
      <c r="AY149" s="48"/>
      <c r="AZ149" s="2"/>
      <c r="BA149" s="3"/>
      <c r="BB149" s="3"/>
      <c r="BC149" s="3"/>
      <c r="BD149" s="3"/>
    </row>
    <row r="150" spans="1:56" ht="15">
      <c r="A150" s="63" t="s">
        <v>194</v>
      </c>
      <c r="B150" s="64"/>
      <c r="C150" s="64"/>
      <c r="D150" s="65"/>
      <c r="E150" s="124"/>
      <c r="F150" s="99" t="s">
        <v>407</v>
      </c>
      <c r="G150" s="125"/>
      <c r="H150" s="68"/>
      <c r="I150" s="69"/>
      <c r="J150" s="126"/>
      <c r="K150" s="68" t="s">
        <v>5662</v>
      </c>
      <c r="L150" s="127"/>
      <c r="M150" s="72">
        <v>4791.82958984375</v>
      </c>
      <c r="N150" s="72">
        <v>7581.228515625</v>
      </c>
      <c r="O150" s="73"/>
      <c r="P150" s="74"/>
      <c r="Q150" s="74"/>
      <c r="R150" s="128"/>
      <c r="S150" s="48">
        <v>0</v>
      </c>
      <c r="T150" s="48">
        <v>1</v>
      </c>
      <c r="U150" s="128"/>
      <c r="V150" s="50"/>
      <c r="W150" s="50"/>
      <c r="X150" s="50"/>
      <c r="Y150" s="50"/>
      <c r="Z150" s="49"/>
      <c r="AA150" s="70">
        <v>150</v>
      </c>
      <c r="AB150" s="70"/>
      <c r="AC150" s="71"/>
      <c r="AD150" s="77">
        <v>282</v>
      </c>
      <c r="AE150" s="77">
        <v>191</v>
      </c>
      <c r="AF150" s="77">
        <v>6522</v>
      </c>
      <c r="AG150" s="77">
        <v>4421</v>
      </c>
      <c r="AH150" s="77"/>
      <c r="AI150" s="77" t="s">
        <v>276</v>
      </c>
      <c r="AJ150" s="77" t="s">
        <v>352</v>
      </c>
      <c r="AK150" s="80" t="s">
        <v>384</v>
      </c>
      <c r="AL150" s="77"/>
      <c r="AM150" s="79">
        <v>40595.382569444446</v>
      </c>
      <c r="AN150" s="77" t="s">
        <v>416</v>
      </c>
      <c r="AO150" s="80" t="s">
        <v>433</v>
      </c>
      <c r="AP150" s="122" t="s">
        <v>66</v>
      </c>
      <c r="AQ150" s="48"/>
      <c r="AR150" s="49"/>
      <c r="AS150" s="48"/>
      <c r="AT150" s="49"/>
      <c r="AU150" s="48"/>
      <c r="AV150" s="49"/>
      <c r="AW150" s="48"/>
      <c r="AX150" s="49"/>
      <c r="AY150" s="48"/>
      <c r="AZ150" s="2"/>
      <c r="BA150" s="3"/>
      <c r="BB150" s="3"/>
      <c r="BC150" s="3"/>
      <c r="BD150" s="3"/>
    </row>
    <row r="151" spans="1:56" ht="15">
      <c r="A151" s="63" t="s">
        <v>671</v>
      </c>
      <c r="B151" s="64"/>
      <c r="C151" s="64"/>
      <c r="D151" s="65"/>
      <c r="E151" s="124"/>
      <c r="F151" s="99" t="s">
        <v>4960</v>
      </c>
      <c r="G151" s="125"/>
      <c r="H151" s="68"/>
      <c r="I151" s="69"/>
      <c r="J151" s="126"/>
      <c r="K151" s="68" t="s">
        <v>5663</v>
      </c>
      <c r="L151" s="127"/>
      <c r="M151" s="72">
        <v>2315.42724609375</v>
      </c>
      <c r="N151" s="72">
        <v>3102.564453125</v>
      </c>
      <c r="O151" s="73"/>
      <c r="P151" s="74"/>
      <c r="Q151" s="74"/>
      <c r="R151" s="128"/>
      <c r="S151" s="48">
        <v>0</v>
      </c>
      <c r="T151" s="48">
        <v>1</v>
      </c>
      <c r="U151" s="128"/>
      <c r="V151" s="50"/>
      <c r="W151" s="50"/>
      <c r="X151" s="50"/>
      <c r="Y151" s="50"/>
      <c r="Z151" s="49"/>
      <c r="AA151" s="70">
        <v>151</v>
      </c>
      <c r="AB151" s="70"/>
      <c r="AC151" s="71"/>
      <c r="AD151" s="77">
        <v>1340</v>
      </c>
      <c r="AE151" s="77">
        <v>593</v>
      </c>
      <c r="AF151" s="77">
        <v>6444</v>
      </c>
      <c r="AG151" s="77">
        <v>4427</v>
      </c>
      <c r="AH151" s="77"/>
      <c r="AI151" s="77" t="s">
        <v>4239</v>
      </c>
      <c r="AJ151" s="77" t="s">
        <v>362</v>
      </c>
      <c r="AK151" s="80" t="s">
        <v>4718</v>
      </c>
      <c r="AL151" s="77"/>
      <c r="AM151" s="79">
        <v>39822.60025462963</v>
      </c>
      <c r="AN151" s="77" t="s">
        <v>416</v>
      </c>
      <c r="AO151" s="80" t="s">
        <v>5306</v>
      </c>
      <c r="AP151" s="122" t="s">
        <v>66</v>
      </c>
      <c r="AQ151" s="48"/>
      <c r="AR151" s="49"/>
      <c r="AS151" s="48"/>
      <c r="AT151" s="49"/>
      <c r="AU151" s="48"/>
      <c r="AV151" s="49"/>
      <c r="AW151" s="48"/>
      <c r="AX151" s="49"/>
      <c r="AY151" s="48"/>
      <c r="AZ151" s="2"/>
      <c r="BA151" s="3"/>
      <c r="BB151" s="3"/>
      <c r="BC151" s="3"/>
      <c r="BD151" s="3"/>
    </row>
    <row r="152" spans="1:56" ht="15">
      <c r="A152" s="63" t="s">
        <v>672</v>
      </c>
      <c r="B152" s="64"/>
      <c r="C152" s="64"/>
      <c r="D152" s="65"/>
      <c r="E152" s="124"/>
      <c r="F152" s="99" t="s">
        <v>4961</v>
      </c>
      <c r="G152" s="125"/>
      <c r="H152" s="68"/>
      <c r="I152" s="69"/>
      <c r="J152" s="126"/>
      <c r="K152" s="68" t="s">
        <v>5664</v>
      </c>
      <c r="L152" s="127"/>
      <c r="M152" s="72">
        <v>7353.48046875</v>
      </c>
      <c r="N152" s="72">
        <v>8609.447265625</v>
      </c>
      <c r="O152" s="73"/>
      <c r="P152" s="74"/>
      <c r="Q152" s="74"/>
      <c r="R152" s="128"/>
      <c r="S152" s="48">
        <v>0</v>
      </c>
      <c r="T152" s="48">
        <v>3</v>
      </c>
      <c r="U152" s="128"/>
      <c r="V152" s="50"/>
      <c r="W152" s="50"/>
      <c r="X152" s="50"/>
      <c r="Y152" s="50"/>
      <c r="Z152" s="49"/>
      <c r="AA152" s="70">
        <v>152</v>
      </c>
      <c r="AB152" s="70"/>
      <c r="AC152" s="71"/>
      <c r="AD152" s="77">
        <v>280</v>
      </c>
      <c r="AE152" s="77">
        <v>37</v>
      </c>
      <c r="AF152" s="77">
        <v>219</v>
      </c>
      <c r="AG152" s="77">
        <v>1833</v>
      </c>
      <c r="AH152" s="77"/>
      <c r="AI152" s="77"/>
      <c r="AJ152" s="77" t="s">
        <v>304</v>
      </c>
      <c r="AK152" s="77"/>
      <c r="AL152" s="77"/>
      <c r="AM152" s="79">
        <v>43364.84537037037</v>
      </c>
      <c r="AN152" s="77" t="s">
        <v>416</v>
      </c>
      <c r="AO152" s="80" t="s">
        <v>5307</v>
      </c>
      <c r="AP152" s="122" t="s">
        <v>66</v>
      </c>
      <c r="AQ152" s="48"/>
      <c r="AR152" s="49"/>
      <c r="AS152" s="48"/>
      <c r="AT152" s="49"/>
      <c r="AU152" s="48"/>
      <c r="AV152" s="49"/>
      <c r="AW152" s="48"/>
      <c r="AX152" s="49"/>
      <c r="AY152" s="48"/>
      <c r="AZ152" s="2"/>
      <c r="BA152" s="3"/>
      <c r="BB152" s="3"/>
      <c r="BC152" s="3"/>
      <c r="BD152" s="3"/>
    </row>
    <row r="153" spans="1:56" ht="15">
      <c r="A153" s="63" t="s">
        <v>673</v>
      </c>
      <c r="B153" s="64"/>
      <c r="C153" s="64"/>
      <c r="D153" s="65"/>
      <c r="E153" s="124"/>
      <c r="F153" s="99" t="s">
        <v>4963</v>
      </c>
      <c r="G153" s="125"/>
      <c r="H153" s="68"/>
      <c r="I153" s="69"/>
      <c r="J153" s="126"/>
      <c r="K153" s="68" t="s">
        <v>5666</v>
      </c>
      <c r="L153" s="127"/>
      <c r="M153" s="72">
        <v>6889.44140625</v>
      </c>
      <c r="N153" s="72">
        <v>1991.98828125</v>
      </c>
      <c r="O153" s="73"/>
      <c r="P153" s="74"/>
      <c r="Q153" s="74"/>
      <c r="R153" s="128"/>
      <c r="S153" s="48">
        <v>0</v>
      </c>
      <c r="T153" s="48">
        <v>2</v>
      </c>
      <c r="U153" s="128"/>
      <c r="V153" s="50"/>
      <c r="W153" s="50"/>
      <c r="X153" s="50"/>
      <c r="Y153" s="50"/>
      <c r="Z153" s="49"/>
      <c r="AA153" s="70">
        <v>153</v>
      </c>
      <c r="AB153" s="70"/>
      <c r="AC153" s="71"/>
      <c r="AD153" s="77">
        <v>305</v>
      </c>
      <c r="AE153" s="77">
        <v>41</v>
      </c>
      <c r="AF153" s="77">
        <v>43</v>
      </c>
      <c r="AG153" s="77">
        <v>167</v>
      </c>
      <c r="AH153" s="77"/>
      <c r="AI153" s="77" t="s">
        <v>4241</v>
      </c>
      <c r="AJ153" s="77" t="s">
        <v>344</v>
      </c>
      <c r="AK153" s="80" t="s">
        <v>4720</v>
      </c>
      <c r="AL153" s="77"/>
      <c r="AM153" s="79">
        <v>43312.134664351855</v>
      </c>
      <c r="AN153" s="77" t="s">
        <v>416</v>
      </c>
      <c r="AO153" s="80" t="s">
        <v>5309</v>
      </c>
      <c r="AP153" s="122" t="s">
        <v>66</v>
      </c>
      <c r="AQ153" s="48"/>
      <c r="AR153" s="49"/>
      <c r="AS153" s="48"/>
      <c r="AT153" s="49"/>
      <c r="AU153" s="48"/>
      <c r="AV153" s="49"/>
      <c r="AW153" s="48"/>
      <c r="AX153" s="49"/>
      <c r="AY153" s="48"/>
      <c r="AZ153" s="2"/>
      <c r="BA153" s="3"/>
      <c r="BB153" s="3"/>
      <c r="BC153" s="3"/>
      <c r="BD153" s="3"/>
    </row>
    <row r="154" spans="1:56" ht="15">
      <c r="A154" s="63" t="s">
        <v>674</v>
      </c>
      <c r="B154" s="64"/>
      <c r="C154" s="64"/>
      <c r="D154" s="65"/>
      <c r="E154" s="124"/>
      <c r="F154" s="99" t="s">
        <v>4965</v>
      </c>
      <c r="G154" s="125"/>
      <c r="H154" s="68"/>
      <c r="I154" s="69"/>
      <c r="J154" s="126"/>
      <c r="K154" s="68" t="s">
        <v>5668</v>
      </c>
      <c r="L154" s="127"/>
      <c r="M154" s="72">
        <v>6856.76416015625</v>
      </c>
      <c r="N154" s="72">
        <v>9237.240234375</v>
      </c>
      <c r="O154" s="73"/>
      <c r="P154" s="74"/>
      <c r="Q154" s="74"/>
      <c r="R154" s="128"/>
      <c r="S154" s="48">
        <v>0</v>
      </c>
      <c r="T154" s="48">
        <v>2</v>
      </c>
      <c r="U154" s="128"/>
      <c r="V154" s="50"/>
      <c r="W154" s="50"/>
      <c r="X154" s="50"/>
      <c r="Y154" s="50"/>
      <c r="Z154" s="49"/>
      <c r="AA154" s="70">
        <v>154</v>
      </c>
      <c r="AB154" s="70"/>
      <c r="AC154" s="71"/>
      <c r="AD154" s="77">
        <v>794</v>
      </c>
      <c r="AE154" s="77">
        <v>72</v>
      </c>
      <c r="AF154" s="77">
        <v>313</v>
      </c>
      <c r="AG154" s="77">
        <v>77</v>
      </c>
      <c r="AH154" s="77"/>
      <c r="AI154" s="77" t="s">
        <v>4243</v>
      </c>
      <c r="AJ154" s="77" t="s">
        <v>4515</v>
      </c>
      <c r="AK154" s="77"/>
      <c r="AL154" s="77"/>
      <c r="AM154" s="79">
        <v>43486.695868055554</v>
      </c>
      <c r="AN154" s="77" t="s">
        <v>416</v>
      </c>
      <c r="AO154" s="80" t="s">
        <v>5311</v>
      </c>
      <c r="AP154" s="122" t="s">
        <v>66</v>
      </c>
      <c r="AQ154" s="48"/>
      <c r="AR154" s="49"/>
      <c r="AS154" s="48"/>
      <c r="AT154" s="49"/>
      <c r="AU154" s="48"/>
      <c r="AV154" s="49"/>
      <c r="AW154" s="48"/>
      <c r="AX154" s="49"/>
      <c r="AY154" s="48"/>
      <c r="AZ154" s="2"/>
      <c r="BA154" s="3"/>
      <c r="BB154" s="3"/>
      <c r="BC154" s="3"/>
      <c r="BD154" s="3"/>
    </row>
    <row r="155" spans="1:56" ht="15">
      <c r="A155" s="63" t="s">
        <v>675</v>
      </c>
      <c r="B155" s="64"/>
      <c r="C155" s="64"/>
      <c r="D155" s="65"/>
      <c r="E155" s="124"/>
      <c r="F155" s="99" t="s">
        <v>4966</v>
      </c>
      <c r="G155" s="125"/>
      <c r="H155" s="68"/>
      <c r="I155" s="69"/>
      <c r="J155" s="126"/>
      <c r="K155" s="68" t="s">
        <v>5669</v>
      </c>
      <c r="L155" s="127"/>
      <c r="M155" s="72">
        <v>466.27691650390625</v>
      </c>
      <c r="N155" s="72">
        <v>3303.324951171875</v>
      </c>
      <c r="O155" s="73"/>
      <c r="P155" s="74"/>
      <c r="Q155" s="74"/>
      <c r="R155" s="128"/>
      <c r="S155" s="48">
        <v>0</v>
      </c>
      <c r="T155" s="48">
        <v>1</v>
      </c>
      <c r="U155" s="128"/>
      <c r="V155" s="50"/>
      <c r="W155" s="50"/>
      <c r="X155" s="50"/>
      <c r="Y155" s="50"/>
      <c r="Z155" s="49"/>
      <c r="AA155" s="70">
        <v>155</v>
      </c>
      <c r="AB155" s="70"/>
      <c r="AC155" s="71"/>
      <c r="AD155" s="77">
        <v>65</v>
      </c>
      <c r="AE155" s="77">
        <v>292</v>
      </c>
      <c r="AF155" s="77">
        <v>2184</v>
      </c>
      <c r="AG155" s="77">
        <v>25</v>
      </c>
      <c r="AH155" s="77"/>
      <c r="AI155" s="77" t="s">
        <v>4244</v>
      </c>
      <c r="AJ155" s="77" t="s">
        <v>4516</v>
      </c>
      <c r="AK155" s="77"/>
      <c r="AL155" s="77"/>
      <c r="AM155" s="79">
        <v>39518.610659722224</v>
      </c>
      <c r="AN155" s="77" t="s">
        <v>416</v>
      </c>
      <c r="AO155" s="80" t="s">
        <v>5312</v>
      </c>
      <c r="AP155" s="122" t="s">
        <v>66</v>
      </c>
      <c r="AQ155" s="48"/>
      <c r="AR155" s="49"/>
      <c r="AS155" s="48"/>
      <c r="AT155" s="49"/>
      <c r="AU155" s="48"/>
      <c r="AV155" s="49"/>
      <c r="AW155" s="48"/>
      <c r="AX155" s="49"/>
      <c r="AY155" s="48"/>
      <c r="AZ155" s="2"/>
      <c r="BA155" s="3"/>
      <c r="BB155" s="3"/>
      <c r="BC155" s="3"/>
      <c r="BD155" s="3"/>
    </row>
    <row r="156" spans="1:56" ht="15">
      <c r="A156" s="63" t="s">
        <v>676</v>
      </c>
      <c r="B156" s="64"/>
      <c r="C156" s="64"/>
      <c r="D156" s="65"/>
      <c r="E156" s="124"/>
      <c r="F156" s="99" t="s">
        <v>4967</v>
      </c>
      <c r="G156" s="125"/>
      <c r="H156" s="68"/>
      <c r="I156" s="69"/>
      <c r="J156" s="126"/>
      <c r="K156" s="68" t="s">
        <v>5670</v>
      </c>
      <c r="L156" s="127"/>
      <c r="M156" s="72">
        <v>9775.55859375</v>
      </c>
      <c r="N156" s="72">
        <v>9764.6484375</v>
      </c>
      <c r="O156" s="73"/>
      <c r="P156" s="74"/>
      <c r="Q156" s="74"/>
      <c r="R156" s="128"/>
      <c r="S156" s="48">
        <v>0</v>
      </c>
      <c r="T156" s="48">
        <v>2</v>
      </c>
      <c r="U156" s="128"/>
      <c r="V156" s="50"/>
      <c r="W156" s="50"/>
      <c r="X156" s="50"/>
      <c r="Y156" s="50"/>
      <c r="Z156" s="49"/>
      <c r="AA156" s="70">
        <v>156</v>
      </c>
      <c r="AB156" s="70"/>
      <c r="AC156" s="71"/>
      <c r="AD156" s="77">
        <v>544</v>
      </c>
      <c r="AE156" s="77">
        <v>273</v>
      </c>
      <c r="AF156" s="77">
        <v>1758</v>
      </c>
      <c r="AG156" s="77">
        <v>1358</v>
      </c>
      <c r="AH156" s="77"/>
      <c r="AI156" s="77" t="s">
        <v>4245</v>
      </c>
      <c r="AJ156" s="77" t="s">
        <v>311</v>
      </c>
      <c r="AK156" s="80" t="s">
        <v>4722</v>
      </c>
      <c r="AL156" s="77"/>
      <c r="AM156" s="79">
        <v>41971.64403935185</v>
      </c>
      <c r="AN156" s="77" t="s">
        <v>416</v>
      </c>
      <c r="AO156" s="80" t="s">
        <v>5313</v>
      </c>
      <c r="AP156" s="122" t="s">
        <v>66</v>
      </c>
      <c r="AQ156" s="48"/>
      <c r="AR156" s="49"/>
      <c r="AS156" s="48"/>
      <c r="AT156" s="49"/>
      <c r="AU156" s="48"/>
      <c r="AV156" s="49"/>
      <c r="AW156" s="48"/>
      <c r="AX156" s="49"/>
      <c r="AY156" s="48"/>
      <c r="AZ156" s="2"/>
      <c r="BA156" s="3"/>
      <c r="BB156" s="3"/>
      <c r="BC156" s="3"/>
      <c r="BD156" s="3"/>
    </row>
    <row r="157" spans="1:56" ht="15">
      <c r="A157" s="63" t="s">
        <v>677</v>
      </c>
      <c r="B157" s="64"/>
      <c r="C157" s="64"/>
      <c r="D157" s="65"/>
      <c r="E157" s="124"/>
      <c r="F157" s="99" t="s">
        <v>4969</v>
      </c>
      <c r="G157" s="125"/>
      <c r="H157" s="68"/>
      <c r="I157" s="69"/>
      <c r="J157" s="126"/>
      <c r="K157" s="68" t="s">
        <v>5672</v>
      </c>
      <c r="L157" s="127"/>
      <c r="M157" s="72">
        <v>503.6916809082031</v>
      </c>
      <c r="N157" s="72">
        <v>4165.32421875</v>
      </c>
      <c r="O157" s="73"/>
      <c r="P157" s="74"/>
      <c r="Q157" s="74"/>
      <c r="R157" s="128"/>
      <c r="S157" s="48">
        <v>0</v>
      </c>
      <c r="T157" s="48">
        <v>1</v>
      </c>
      <c r="U157" s="128"/>
      <c r="V157" s="50"/>
      <c r="W157" s="50"/>
      <c r="X157" s="50"/>
      <c r="Y157" s="50"/>
      <c r="Z157" s="49"/>
      <c r="AA157" s="70">
        <v>157</v>
      </c>
      <c r="AB157" s="70"/>
      <c r="AC157" s="71"/>
      <c r="AD157" s="77">
        <v>636</v>
      </c>
      <c r="AE157" s="77">
        <v>714</v>
      </c>
      <c r="AF157" s="77">
        <v>2958</v>
      </c>
      <c r="AG157" s="77">
        <v>1848</v>
      </c>
      <c r="AH157" s="77"/>
      <c r="AI157" s="77" t="s">
        <v>4247</v>
      </c>
      <c r="AJ157" s="77" t="s">
        <v>4518</v>
      </c>
      <c r="AK157" s="80" t="s">
        <v>4724</v>
      </c>
      <c r="AL157" s="77"/>
      <c r="AM157" s="79">
        <v>39609.92313657407</v>
      </c>
      <c r="AN157" s="77" t="s">
        <v>416</v>
      </c>
      <c r="AO157" s="80" t="s">
        <v>5315</v>
      </c>
      <c r="AP157" s="122" t="s">
        <v>66</v>
      </c>
      <c r="AQ157" s="48"/>
      <c r="AR157" s="49"/>
      <c r="AS157" s="48"/>
      <c r="AT157" s="49"/>
      <c r="AU157" s="48"/>
      <c r="AV157" s="49"/>
      <c r="AW157" s="48"/>
      <c r="AX157" s="49"/>
      <c r="AY157" s="48"/>
      <c r="AZ157" s="2"/>
      <c r="BA157" s="3"/>
      <c r="BB157" s="3"/>
      <c r="BC157" s="3"/>
      <c r="BD157" s="3"/>
    </row>
    <row r="158" spans="1:56" ht="15">
      <c r="A158" s="63" t="s">
        <v>678</v>
      </c>
      <c r="B158" s="64"/>
      <c r="C158" s="64"/>
      <c r="D158" s="65"/>
      <c r="E158" s="124"/>
      <c r="F158" s="99" t="s">
        <v>4970</v>
      </c>
      <c r="G158" s="125"/>
      <c r="H158" s="68"/>
      <c r="I158" s="69"/>
      <c r="J158" s="126"/>
      <c r="K158" s="68" t="s">
        <v>5673</v>
      </c>
      <c r="L158" s="127"/>
      <c r="M158" s="72">
        <v>7079.82275390625</v>
      </c>
      <c r="N158" s="72">
        <v>9273.6904296875</v>
      </c>
      <c r="O158" s="73"/>
      <c r="P158" s="74"/>
      <c r="Q158" s="74"/>
      <c r="R158" s="128"/>
      <c r="S158" s="48">
        <v>0</v>
      </c>
      <c r="T158" s="48">
        <v>2</v>
      </c>
      <c r="U158" s="128"/>
      <c r="V158" s="50"/>
      <c r="W158" s="50"/>
      <c r="X158" s="50"/>
      <c r="Y158" s="50"/>
      <c r="Z158" s="49"/>
      <c r="AA158" s="70">
        <v>158</v>
      </c>
      <c r="AB158" s="70"/>
      <c r="AC158" s="71"/>
      <c r="AD158" s="77">
        <v>3756</v>
      </c>
      <c r="AE158" s="77">
        <v>3966</v>
      </c>
      <c r="AF158" s="77">
        <v>31950</v>
      </c>
      <c r="AG158" s="77">
        <v>10942</v>
      </c>
      <c r="AH158" s="77"/>
      <c r="AI158" s="77" t="s">
        <v>4248</v>
      </c>
      <c r="AJ158" s="77" t="s">
        <v>4519</v>
      </c>
      <c r="AK158" s="80" t="s">
        <v>4725</v>
      </c>
      <c r="AL158" s="77"/>
      <c r="AM158" s="79">
        <v>40333.89722222222</v>
      </c>
      <c r="AN158" s="77" t="s">
        <v>416</v>
      </c>
      <c r="AO158" s="80" t="s">
        <v>5316</v>
      </c>
      <c r="AP158" s="122" t="s">
        <v>66</v>
      </c>
      <c r="AQ158" s="48"/>
      <c r="AR158" s="49"/>
      <c r="AS158" s="48"/>
      <c r="AT158" s="49"/>
      <c r="AU158" s="48"/>
      <c r="AV158" s="49"/>
      <c r="AW158" s="48"/>
      <c r="AX158" s="49"/>
      <c r="AY158" s="48"/>
      <c r="AZ158" s="2"/>
      <c r="BA158" s="3"/>
      <c r="BB158" s="3"/>
      <c r="BC158" s="3"/>
      <c r="BD158" s="3"/>
    </row>
    <row r="159" spans="1:56" ht="15">
      <c r="A159" s="63" t="s">
        <v>679</v>
      </c>
      <c r="B159" s="64"/>
      <c r="C159" s="64"/>
      <c r="D159" s="65"/>
      <c r="E159" s="124"/>
      <c r="F159" s="99" t="s">
        <v>4971</v>
      </c>
      <c r="G159" s="125"/>
      <c r="H159" s="68"/>
      <c r="I159" s="69"/>
      <c r="J159" s="126"/>
      <c r="K159" s="68" t="s">
        <v>5674</v>
      </c>
      <c r="L159" s="127"/>
      <c r="M159" s="72">
        <v>4543.6357421875</v>
      </c>
      <c r="N159" s="72">
        <v>6293.84619140625</v>
      </c>
      <c r="O159" s="73"/>
      <c r="P159" s="74"/>
      <c r="Q159" s="74"/>
      <c r="R159" s="128"/>
      <c r="S159" s="48">
        <v>0</v>
      </c>
      <c r="T159" s="48">
        <v>1</v>
      </c>
      <c r="U159" s="128"/>
      <c r="V159" s="50"/>
      <c r="W159" s="50"/>
      <c r="X159" s="50"/>
      <c r="Y159" s="50"/>
      <c r="Z159" s="49"/>
      <c r="AA159" s="70">
        <v>159</v>
      </c>
      <c r="AB159" s="70"/>
      <c r="AC159" s="71"/>
      <c r="AD159" s="77">
        <v>1055</v>
      </c>
      <c r="AE159" s="77">
        <v>616</v>
      </c>
      <c r="AF159" s="77">
        <v>17820</v>
      </c>
      <c r="AG159" s="77">
        <v>5413</v>
      </c>
      <c r="AH159" s="77"/>
      <c r="AI159" s="77" t="s">
        <v>4249</v>
      </c>
      <c r="AJ159" s="77" t="s">
        <v>4520</v>
      </c>
      <c r="AK159" s="80" t="s">
        <v>4726</v>
      </c>
      <c r="AL159" s="77"/>
      <c r="AM159" s="79">
        <v>39859.78040509259</v>
      </c>
      <c r="AN159" s="77" t="s">
        <v>416</v>
      </c>
      <c r="AO159" s="80" t="s">
        <v>5317</v>
      </c>
      <c r="AP159" s="122" t="s">
        <v>66</v>
      </c>
      <c r="AQ159" s="48"/>
      <c r="AR159" s="49"/>
      <c r="AS159" s="48"/>
      <c r="AT159" s="49"/>
      <c r="AU159" s="48"/>
      <c r="AV159" s="49"/>
      <c r="AW159" s="48"/>
      <c r="AX159" s="49"/>
      <c r="AY159" s="48"/>
      <c r="AZ159" s="2"/>
      <c r="BA159" s="3"/>
      <c r="BB159" s="3"/>
      <c r="BC159" s="3"/>
      <c r="BD159" s="3"/>
    </row>
    <row r="160" spans="1:56" ht="15">
      <c r="A160" s="63" t="s">
        <v>680</v>
      </c>
      <c r="B160" s="64"/>
      <c r="C160" s="64"/>
      <c r="D160" s="65"/>
      <c r="E160" s="124"/>
      <c r="F160" s="99" t="s">
        <v>4972</v>
      </c>
      <c r="G160" s="125"/>
      <c r="H160" s="68"/>
      <c r="I160" s="69"/>
      <c r="J160" s="126"/>
      <c r="K160" s="68" t="s">
        <v>5675</v>
      </c>
      <c r="L160" s="127"/>
      <c r="M160" s="72">
        <v>9691.30078125</v>
      </c>
      <c r="N160" s="72">
        <v>8961.8466796875</v>
      </c>
      <c r="O160" s="73"/>
      <c r="P160" s="74"/>
      <c r="Q160" s="74"/>
      <c r="R160" s="128"/>
      <c r="S160" s="48">
        <v>0</v>
      </c>
      <c r="T160" s="48">
        <v>2</v>
      </c>
      <c r="U160" s="128"/>
      <c r="V160" s="50"/>
      <c r="W160" s="50"/>
      <c r="X160" s="50"/>
      <c r="Y160" s="50"/>
      <c r="Z160" s="49"/>
      <c r="AA160" s="70">
        <v>160</v>
      </c>
      <c r="AB160" s="70"/>
      <c r="AC160" s="71"/>
      <c r="AD160" s="77">
        <v>2103</v>
      </c>
      <c r="AE160" s="77">
        <v>1372</v>
      </c>
      <c r="AF160" s="77">
        <v>7225</v>
      </c>
      <c r="AG160" s="77">
        <v>5235</v>
      </c>
      <c r="AH160" s="77"/>
      <c r="AI160" s="77" t="s">
        <v>4250</v>
      </c>
      <c r="AJ160" s="77" t="s">
        <v>4521</v>
      </c>
      <c r="AK160" s="80" t="s">
        <v>4727</v>
      </c>
      <c r="AL160" s="77"/>
      <c r="AM160" s="79">
        <v>41736.733622685184</v>
      </c>
      <c r="AN160" s="77" t="s">
        <v>416</v>
      </c>
      <c r="AO160" s="80" t="s">
        <v>5318</v>
      </c>
      <c r="AP160" s="122" t="s">
        <v>66</v>
      </c>
      <c r="AQ160" s="48"/>
      <c r="AR160" s="49"/>
      <c r="AS160" s="48"/>
      <c r="AT160" s="49"/>
      <c r="AU160" s="48"/>
      <c r="AV160" s="49"/>
      <c r="AW160" s="48"/>
      <c r="AX160" s="49"/>
      <c r="AY160" s="48"/>
      <c r="AZ160" s="2"/>
      <c r="BA160" s="3"/>
      <c r="BB160" s="3"/>
      <c r="BC160" s="3"/>
      <c r="BD160" s="3"/>
    </row>
    <row r="161" spans="1:56" ht="15">
      <c r="A161" s="63" t="s">
        <v>681</v>
      </c>
      <c r="B161" s="64"/>
      <c r="C161" s="64"/>
      <c r="D161" s="65"/>
      <c r="E161" s="124"/>
      <c r="F161" s="99" t="s">
        <v>4973</v>
      </c>
      <c r="G161" s="125"/>
      <c r="H161" s="68"/>
      <c r="I161" s="69"/>
      <c r="J161" s="126"/>
      <c r="K161" s="68" t="s">
        <v>5676</v>
      </c>
      <c r="L161" s="127"/>
      <c r="M161" s="72">
        <v>4972.41259765625</v>
      </c>
      <c r="N161" s="72">
        <v>1888.074951171875</v>
      </c>
      <c r="O161" s="73"/>
      <c r="P161" s="74"/>
      <c r="Q161" s="74"/>
      <c r="R161" s="128"/>
      <c r="S161" s="48">
        <v>0</v>
      </c>
      <c r="T161" s="48">
        <v>1</v>
      </c>
      <c r="U161" s="128"/>
      <c r="V161" s="50"/>
      <c r="W161" s="50"/>
      <c r="X161" s="50"/>
      <c r="Y161" s="50"/>
      <c r="Z161" s="49"/>
      <c r="AA161" s="70">
        <v>161</v>
      </c>
      <c r="AB161" s="70"/>
      <c r="AC161" s="71"/>
      <c r="AD161" s="77">
        <v>90</v>
      </c>
      <c r="AE161" s="77">
        <v>1049</v>
      </c>
      <c r="AF161" s="77">
        <v>16021</v>
      </c>
      <c r="AG161" s="77">
        <v>93</v>
      </c>
      <c r="AH161" s="77"/>
      <c r="AI161" s="77" t="s">
        <v>4251</v>
      </c>
      <c r="AJ161" s="77" t="s">
        <v>4522</v>
      </c>
      <c r="AK161" s="80" t="s">
        <v>4728</v>
      </c>
      <c r="AL161" s="77"/>
      <c r="AM161" s="79">
        <v>39337.752280092594</v>
      </c>
      <c r="AN161" s="77" t="s">
        <v>416</v>
      </c>
      <c r="AO161" s="80" t="s">
        <v>5319</v>
      </c>
      <c r="AP161" s="122" t="s">
        <v>66</v>
      </c>
      <c r="AQ161" s="48"/>
      <c r="AR161" s="49"/>
      <c r="AS161" s="48"/>
      <c r="AT161" s="49"/>
      <c r="AU161" s="48"/>
      <c r="AV161" s="49"/>
      <c r="AW161" s="48"/>
      <c r="AX161" s="49"/>
      <c r="AY161" s="48"/>
      <c r="AZ161" s="2"/>
      <c r="BA161" s="3"/>
      <c r="BB161" s="3"/>
      <c r="BC161" s="3"/>
      <c r="BD161" s="3"/>
    </row>
    <row r="162" spans="1:56" ht="15">
      <c r="A162" s="63" t="s">
        <v>682</v>
      </c>
      <c r="B162" s="64"/>
      <c r="C162" s="64"/>
      <c r="D162" s="65"/>
      <c r="E162" s="124"/>
      <c r="F162" s="99" t="s">
        <v>4974</v>
      </c>
      <c r="G162" s="125"/>
      <c r="H162" s="68"/>
      <c r="I162" s="69"/>
      <c r="J162" s="126"/>
      <c r="K162" s="68" t="s">
        <v>5677</v>
      </c>
      <c r="L162" s="127"/>
      <c r="M162" s="72">
        <v>3283.04443359375</v>
      </c>
      <c r="N162" s="72">
        <v>725.3499755859375</v>
      </c>
      <c r="O162" s="73"/>
      <c r="P162" s="74"/>
      <c r="Q162" s="74"/>
      <c r="R162" s="128"/>
      <c r="S162" s="48">
        <v>0</v>
      </c>
      <c r="T162" s="48">
        <v>1</v>
      </c>
      <c r="U162" s="128"/>
      <c r="V162" s="50"/>
      <c r="W162" s="50"/>
      <c r="X162" s="50"/>
      <c r="Y162" s="50"/>
      <c r="Z162" s="49"/>
      <c r="AA162" s="70">
        <v>162</v>
      </c>
      <c r="AB162" s="70"/>
      <c r="AC162" s="71"/>
      <c r="AD162" s="77">
        <v>294</v>
      </c>
      <c r="AE162" s="77">
        <v>781</v>
      </c>
      <c r="AF162" s="77">
        <v>11724</v>
      </c>
      <c r="AG162" s="77">
        <v>8300</v>
      </c>
      <c r="AH162" s="77"/>
      <c r="AI162" s="77" t="s">
        <v>4252</v>
      </c>
      <c r="AJ162" s="77" t="s">
        <v>4523</v>
      </c>
      <c r="AK162" s="80" t="s">
        <v>4729</v>
      </c>
      <c r="AL162" s="77"/>
      <c r="AM162" s="79">
        <v>40541.24361111111</v>
      </c>
      <c r="AN162" s="77" t="s">
        <v>416</v>
      </c>
      <c r="AO162" s="80" t="s">
        <v>5320</v>
      </c>
      <c r="AP162" s="122" t="s">
        <v>66</v>
      </c>
      <c r="AQ162" s="48"/>
      <c r="AR162" s="49"/>
      <c r="AS162" s="48"/>
      <c r="AT162" s="49"/>
      <c r="AU162" s="48"/>
      <c r="AV162" s="49"/>
      <c r="AW162" s="48"/>
      <c r="AX162" s="49"/>
      <c r="AY162" s="48"/>
      <c r="AZ162" s="2"/>
      <c r="BA162" s="3"/>
      <c r="BB162" s="3"/>
      <c r="BC162" s="3"/>
      <c r="BD162" s="3"/>
    </row>
    <row r="163" spans="1:56" ht="15">
      <c r="A163" s="63" t="s">
        <v>683</v>
      </c>
      <c r="B163" s="64"/>
      <c r="C163" s="64"/>
      <c r="D163" s="65"/>
      <c r="E163" s="124"/>
      <c r="F163" s="99" t="s">
        <v>4975</v>
      </c>
      <c r="G163" s="125"/>
      <c r="H163" s="68"/>
      <c r="I163" s="69"/>
      <c r="J163" s="126"/>
      <c r="K163" s="68" t="s">
        <v>5678</v>
      </c>
      <c r="L163" s="127"/>
      <c r="M163" s="72">
        <v>2037.7862548828125</v>
      </c>
      <c r="N163" s="72">
        <v>7301.40966796875</v>
      </c>
      <c r="O163" s="73"/>
      <c r="P163" s="74"/>
      <c r="Q163" s="74"/>
      <c r="R163" s="128"/>
      <c r="S163" s="48">
        <v>0</v>
      </c>
      <c r="T163" s="48">
        <v>1</v>
      </c>
      <c r="U163" s="128"/>
      <c r="V163" s="50"/>
      <c r="W163" s="50"/>
      <c r="X163" s="50"/>
      <c r="Y163" s="50"/>
      <c r="Z163" s="49"/>
      <c r="AA163" s="70">
        <v>163</v>
      </c>
      <c r="AB163" s="70"/>
      <c r="AC163" s="71"/>
      <c r="AD163" s="77">
        <v>40</v>
      </c>
      <c r="AE163" s="77">
        <v>27</v>
      </c>
      <c r="AF163" s="77">
        <v>4783</v>
      </c>
      <c r="AG163" s="77">
        <v>108</v>
      </c>
      <c r="AH163" s="77"/>
      <c r="AI163" s="77" t="s">
        <v>4253</v>
      </c>
      <c r="AJ163" s="77" t="s">
        <v>4524</v>
      </c>
      <c r="AK163" s="80" t="s">
        <v>4730</v>
      </c>
      <c r="AL163" s="77"/>
      <c r="AM163" s="79">
        <v>40541.797685185185</v>
      </c>
      <c r="AN163" s="77" t="s">
        <v>416</v>
      </c>
      <c r="AO163" s="80" t="s">
        <v>5321</v>
      </c>
      <c r="AP163" s="122" t="s">
        <v>66</v>
      </c>
      <c r="AQ163" s="48"/>
      <c r="AR163" s="49"/>
      <c r="AS163" s="48"/>
      <c r="AT163" s="49"/>
      <c r="AU163" s="48"/>
      <c r="AV163" s="49"/>
      <c r="AW163" s="48"/>
      <c r="AX163" s="49"/>
      <c r="AY163" s="48"/>
      <c r="AZ163" s="2"/>
      <c r="BA163" s="3"/>
      <c r="BB163" s="3"/>
      <c r="BC163" s="3"/>
      <c r="BD163" s="3"/>
    </row>
    <row r="164" spans="1:56" ht="15">
      <c r="A164" s="63" t="s">
        <v>684</v>
      </c>
      <c r="B164" s="64"/>
      <c r="C164" s="64"/>
      <c r="D164" s="65"/>
      <c r="E164" s="124"/>
      <c r="F164" s="99" t="s">
        <v>4976</v>
      </c>
      <c r="G164" s="125"/>
      <c r="H164" s="68"/>
      <c r="I164" s="69"/>
      <c r="J164" s="126"/>
      <c r="K164" s="68" t="s">
        <v>5679</v>
      </c>
      <c r="L164" s="127"/>
      <c r="M164" s="72">
        <v>1289.6302490234375</v>
      </c>
      <c r="N164" s="72">
        <v>8641.2998046875</v>
      </c>
      <c r="O164" s="73"/>
      <c r="P164" s="74"/>
      <c r="Q164" s="74"/>
      <c r="R164" s="128"/>
      <c r="S164" s="48">
        <v>0</v>
      </c>
      <c r="T164" s="48">
        <v>1</v>
      </c>
      <c r="U164" s="128"/>
      <c r="V164" s="50"/>
      <c r="W164" s="50"/>
      <c r="X164" s="50"/>
      <c r="Y164" s="50"/>
      <c r="Z164" s="49"/>
      <c r="AA164" s="70">
        <v>164</v>
      </c>
      <c r="AB164" s="70"/>
      <c r="AC164" s="71"/>
      <c r="AD164" s="77">
        <v>2433</v>
      </c>
      <c r="AE164" s="77">
        <v>605</v>
      </c>
      <c r="AF164" s="77">
        <v>9762</v>
      </c>
      <c r="AG164" s="77">
        <v>5137</v>
      </c>
      <c r="AH164" s="77"/>
      <c r="AI164" s="77" t="s">
        <v>4254</v>
      </c>
      <c r="AJ164" s="77" t="s">
        <v>318</v>
      </c>
      <c r="AK164" s="80" t="s">
        <v>4731</v>
      </c>
      <c r="AL164" s="77"/>
      <c r="AM164" s="79">
        <v>39895.765555555554</v>
      </c>
      <c r="AN164" s="77" t="s">
        <v>416</v>
      </c>
      <c r="AO164" s="80" t="s">
        <v>5322</v>
      </c>
      <c r="AP164" s="122" t="s">
        <v>66</v>
      </c>
      <c r="AQ164" s="48"/>
      <c r="AR164" s="49"/>
      <c r="AS164" s="48"/>
      <c r="AT164" s="49"/>
      <c r="AU164" s="48"/>
      <c r="AV164" s="49"/>
      <c r="AW164" s="48"/>
      <c r="AX164" s="49"/>
      <c r="AY164" s="48"/>
      <c r="AZ164" s="2"/>
      <c r="BA164" s="3"/>
      <c r="BB164" s="3"/>
      <c r="BC164" s="3"/>
      <c r="BD164" s="3"/>
    </row>
    <row r="165" spans="1:56" ht="15">
      <c r="A165" s="63" t="s">
        <v>685</v>
      </c>
      <c r="B165" s="64"/>
      <c r="C165" s="64"/>
      <c r="D165" s="65"/>
      <c r="E165" s="124"/>
      <c r="F165" s="99" t="s">
        <v>4977</v>
      </c>
      <c r="G165" s="125"/>
      <c r="H165" s="68"/>
      <c r="I165" s="69"/>
      <c r="J165" s="126"/>
      <c r="K165" s="68" t="s">
        <v>5680</v>
      </c>
      <c r="L165" s="127"/>
      <c r="M165" s="72">
        <v>6102.74169921875</v>
      </c>
      <c r="N165" s="72">
        <v>3964.447265625</v>
      </c>
      <c r="O165" s="73"/>
      <c r="P165" s="74"/>
      <c r="Q165" s="74"/>
      <c r="R165" s="128"/>
      <c r="S165" s="48">
        <v>0</v>
      </c>
      <c r="T165" s="48">
        <v>2</v>
      </c>
      <c r="U165" s="128"/>
      <c r="V165" s="50"/>
      <c r="W165" s="50"/>
      <c r="X165" s="50"/>
      <c r="Y165" s="50"/>
      <c r="Z165" s="49"/>
      <c r="AA165" s="70">
        <v>165</v>
      </c>
      <c r="AB165" s="70"/>
      <c r="AC165" s="71"/>
      <c r="AD165" s="77">
        <v>1189</v>
      </c>
      <c r="AE165" s="77">
        <v>405</v>
      </c>
      <c r="AF165" s="77">
        <v>2717</v>
      </c>
      <c r="AG165" s="77">
        <v>3890</v>
      </c>
      <c r="AH165" s="77"/>
      <c r="AI165" s="77" t="s">
        <v>4255</v>
      </c>
      <c r="AJ165" s="77" t="s">
        <v>4525</v>
      </c>
      <c r="AK165" s="80" t="s">
        <v>4732</v>
      </c>
      <c r="AL165" s="77"/>
      <c r="AM165" s="79">
        <v>42677.45644675926</v>
      </c>
      <c r="AN165" s="77" t="s">
        <v>416</v>
      </c>
      <c r="AO165" s="80" t="s">
        <v>5323</v>
      </c>
      <c r="AP165" s="122" t="s">
        <v>66</v>
      </c>
      <c r="AQ165" s="48"/>
      <c r="AR165" s="49"/>
      <c r="AS165" s="48"/>
      <c r="AT165" s="49"/>
      <c r="AU165" s="48"/>
      <c r="AV165" s="49"/>
      <c r="AW165" s="48"/>
      <c r="AX165" s="49"/>
      <c r="AY165" s="48"/>
      <c r="AZ165" s="2"/>
      <c r="BA165" s="3"/>
      <c r="BB165" s="3"/>
      <c r="BC165" s="3"/>
      <c r="BD165" s="3"/>
    </row>
    <row r="166" spans="1:56" ht="15">
      <c r="A166" s="63" t="s">
        <v>688</v>
      </c>
      <c r="B166" s="64"/>
      <c r="C166" s="64"/>
      <c r="D166" s="65"/>
      <c r="E166" s="124"/>
      <c r="F166" s="99" t="s">
        <v>4980</v>
      </c>
      <c r="G166" s="125"/>
      <c r="H166" s="68"/>
      <c r="I166" s="69"/>
      <c r="J166" s="126"/>
      <c r="K166" s="68" t="s">
        <v>5683</v>
      </c>
      <c r="L166" s="127"/>
      <c r="M166" s="72">
        <v>1297.5489501953125</v>
      </c>
      <c r="N166" s="72">
        <v>3712.105224609375</v>
      </c>
      <c r="O166" s="73"/>
      <c r="P166" s="74"/>
      <c r="Q166" s="74"/>
      <c r="R166" s="128"/>
      <c r="S166" s="48">
        <v>0</v>
      </c>
      <c r="T166" s="48">
        <v>1</v>
      </c>
      <c r="U166" s="128"/>
      <c r="V166" s="50"/>
      <c r="W166" s="50"/>
      <c r="X166" s="50"/>
      <c r="Y166" s="50"/>
      <c r="Z166" s="49"/>
      <c r="AA166" s="70">
        <v>166</v>
      </c>
      <c r="AB166" s="70"/>
      <c r="AC166" s="71"/>
      <c r="AD166" s="77">
        <v>13</v>
      </c>
      <c r="AE166" s="77">
        <v>8</v>
      </c>
      <c r="AF166" s="77">
        <v>200</v>
      </c>
      <c r="AG166" s="77">
        <v>21</v>
      </c>
      <c r="AH166" s="77"/>
      <c r="AI166" s="77"/>
      <c r="AJ166" s="77" t="s">
        <v>290</v>
      </c>
      <c r="AK166" s="77"/>
      <c r="AL166" s="77"/>
      <c r="AM166" s="79">
        <v>42922.47337962963</v>
      </c>
      <c r="AN166" s="77" t="s">
        <v>416</v>
      </c>
      <c r="AO166" s="80" t="s">
        <v>5326</v>
      </c>
      <c r="AP166" s="122" t="s">
        <v>66</v>
      </c>
      <c r="AQ166" s="48"/>
      <c r="AR166" s="49"/>
      <c r="AS166" s="48"/>
      <c r="AT166" s="49"/>
      <c r="AU166" s="48"/>
      <c r="AV166" s="49"/>
      <c r="AW166" s="48"/>
      <c r="AX166" s="49"/>
      <c r="AY166" s="48"/>
      <c r="AZ166" s="2"/>
      <c r="BA166" s="3"/>
      <c r="BB166" s="3"/>
      <c r="BC166" s="3"/>
      <c r="BD166" s="3"/>
    </row>
    <row r="167" spans="1:56" ht="15">
      <c r="A167" s="63" t="s">
        <v>689</v>
      </c>
      <c r="B167" s="64"/>
      <c r="C167" s="64"/>
      <c r="D167" s="65"/>
      <c r="E167" s="124"/>
      <c r="F167" s="99" t="s">
        <v>4981</v>
      </c>
      <c r="G167" s="125"/>
      <c r="H167" s="68"/>
      <c r="I167" s="69"/>
      <c r="J167" s="126"/>
      <c r="K167" s="68" t="s">
        <v>5684</v>
      </c>
      <c r="L167" s="127"/>
      <c r="M167" s="72">
        <v>6191.18701171875</v>
      </c>
      <c r="N167" s="72">
        <v>1777.166015625</v>
      </c>
      <c r="O167" s="73"/>
      <c r="P167" s="74"/>
      <c r="Q167" s="74"/>
      <c r="R167" s="128"/>
      <c r="S167" s="48">
        <v>0</v>
      </c>
      <c r="T167" s="48">
        <v>2</v>
      </c>
      <c r="U167" s="128"/>
      <c r="V167" s="50"/>
      <c r="W167" s="50"/>
      <c r="X167" s="50"/>
      <c r="Y167" s="50"/>
      <c r="Z167" s="49"/>
      <c r="AA167" s="70">
        <v>167</v>
      </c>
      <c r="AB167" s="70"/>
      <c r="AC167" s="71"/>
      <c r="AD167" s="77">
        <v>153</v>
      </c>
      <c r="AE167" s="77">
        <v>336</v>
      </c>
      <c r="AF167" s="77">
        <v>3389</v>
      </c>
      <c r="AG167" s="77">
        <v>1023</v>
      </c>
      <c r="AH167" s="77"/>
      <c r="AI167" s="77" t="s">
        <v>4258</v>
      </c>
      <c r="AJ167" s="77" t="s">
        <v>339</v>
      </c>
      <c r="AK167" s="80" t="s">
        <v>4734</v>
      </c>
      <c r="AL167" s="77"/>
      <c r="AM167" s="79">
        <v>40882.614803240744</v>
      </c>
      <c r="AN167" s="77" t="s">
        <v>416</v>
      </c>
      <c r="AO167" s="80" t="s">
        <v>5327</v>
      </c>
      <c r="AP167" s="122" t="s">
        <v>66</v>
      </c>
      <c r="AQ167" s="48"/>
      <c r="AR167" s="49"/>
      <c r="AS167" s="48"/>
      <c r="AT167" s="49"/>
      <c r="AU167" s="48"/>
      <c r="AV167" s="49"/>
      <c r="AW167" s="48"/>
      <c r="AX167" s="49"/>
      <c r="AY167" s="48"/>
      <c r="AZ167" s="2"/>
      <c r="BA167" s="3"/>
      <c r="BB167" s="3"/>
      <c r="BC167" s="3"/>
      <c r="BD167" s="3"/>
    </row>
    <row r="168" spans="1:56" ht="15">
      <c r="A168" s="63" t="s">
        <v>206</v>
      </c>
      <c r="B168" s="64"/>
      <c r="C168" s="64"/>
      <c r="D168" s="65"/>
      <c r="E168" s="124"/>
      <c r="F168" s="99" t="s">
        <v>402</v>
      </c>
      <c r="G168" s="125"/>
      <c r="H168" s="68"/>
      <c r="I168" s="69"/>
      <c r="J168" s="126"/>
      <c r="K168" s="68" t="s">
        <v>5686</v>
      </c>
      <c r="L168" s="127"/>
      <c r="M168" s="72">
        <v>9380.0048828125</v>
      </c>
      <c r="N168" s="72">
        <v>7064.69970703125</v>
      </c>
      <c r="O168" s="73"/>
      <c r="P168" s="74"/>
      <c r="Q168" s="74"/>
      <c r="R168" s="128"/>
      <c r="S168" s="48">
        <v>0</v>
      </c>
      <c r="T168" s="48">
        <v>6</v>
      </c>
      <c r="U168" s="128"/>
      <c r="V168" s="50"/>
      <c r="W168" s="50"/>
      <c r="X168" s="50"/>
      <c r="Y168" s="50"/>
      <c r="Z168" s="49"/>
      <c r="AA168" s="70">
        <v>168</v>
      </c>
      <c r="AB168" s="70"/>
      <c r="AC168" s="71"/>
      <c r="AD168" s="77">
        <v>1776</v>
      </c>
      <c r="AE168" s="77">
        <v>1041</v>
      </c>
      <c r="AF168" s="77">
        <v>1848</v>
      </c>
      <c r="AG168" s="77">
        <v>3065</v>
      </c>
      <c r="AH168" s="77"/>
      <c r="AI168" s="77" t="s">
        <v>271</v>
      </c>
      <c r="AJ168" s="77" t="s">
        <v>285</v>
      </c>
      <c r="AK168" s="80" t="s">
        <v>379</v>
      </c>
      <c r="AL168" s="77"/>
      <c r="AM168" s="79">
        <v>41326.26106481482</v>
      </c>
      <c r="AN168" s="77" t="s">
        <v>416</v>
      </c>
      <c r="AO168" s="80" t="s">
        <v>428</v>
      </c>
      <c r="AP168" s="122" t="s">
        <v>66</v>
      </c>
      <c r="AQ168" s="48"/>
      <c r="AR168" s="49"/>
      <c r="AS168" s="48"/>
      <c r="AT168" s="49"/>
      <c r="AU168" s="48"/>
      <c r="AV168" s="49"/>
      <c r="AW168" s="48"/>
      <c r="AX168" s="49"/>
      <c r="AY168" s="48"/>
      <c r="AZ168" s="2"/>
      <c r="BA168" s="3"/>
      <c r="BB168" s="3"/>
      <c r="BC168" s="3"/>
      <c r="BD168" s="3"/>
    </row>
    <row r="169" spans="1:56" ht="15">
      <c r="A169" s="63" t="s">
        <v>690</v>
      </c>
      <c r="B169" s="64"/>
      <c r="C169" s="64"/>
      <c r="D169" s="65"/>
      <c r="E169" s="124"/>
      <c r="F169" s="99" t="s">
        <v>4983</v>
      </c>
      <c r="G169" s="125"/>
      <c r="H169" s="68"/>
      <c r="I169" s="69"/>
      <c r="J169" s="126"/>
      <c r="K169" s="68" t="s">
        <v>5689</v>
      </c>
      <c r="L169" s="127"/>
      <c r="M169" s="72">
        <v>6191.18701171875</v>
      </c>
      <c r="N169" s="72">
        <v>2729.21923828125</v>
      </c>
      <c r="O169" s="73"/>
      <c r="P169" s="74"/>
      <c r="Q169" s="74"/>
      <c r="R169" s="128"/>
      <c r="S169" s="48">
        <v>0</v>
      </c>
      <c r="T169" s="48">
        <v>2</v>
      </c>
      <c r="U169" s="128"/>
      <c r="V169" s="50"/>
      <c r="W169" s="50"/>
      <c r="X169" s="50"/>
      <c r="Y169" s="50"/>
      <c r="Z169" s="49"/>
      <c r="AA169" s="70">
        <v>169</v>
      </c>
      <c r="AB169" s="70"/>
      <c r="AC169" s="71"/>
      <c r="AD169" s="77">
        <v>22</v>
      </c>
      <c r="AE169" s="77">
        <v>32</v>
      </c>
      <c r="AF169" s="77">
        <v>2543</v>
      </c>
      <c r="AG169" s="77">
        <v>375</v>
      </c>
      <c r="AH169" s="77"/>
      <c r="AI169" s="77" t="s">
        <v>4259</v>
      </c>
      <c r="AJ169" s="77" t="s">
        <v>289</v>
      </c>
      <c r="AK169" s="80" t="s">
        <v>4735</v>
      </c>
      <c r="AL169" s="77"/>
      <c r="AM169" s="79">
        <v>42508.34946759259</v>
      </c>
      <c r="AN169" s="77" t="s">
        <v>416</v>
      </c>
      <c r="AO169" s="80" t="s">
        <v>5329</v>
      </c>
      <c r="AP169" s="122" t="s">
        <v>66</v>
      </c>
      <c r="AQ169" s="48"/>
      <c r="AR169" s="49"/>
      <c r="AS169" s="48"/>
      <c r="AT169" s="49"/>
      <c r="AU169" s="48"/>
      <c r="AV169" s="49"/>
      <c r="AW169" s="48"/>
      <c r="AX169" s="49"/>
      <c r="AY169" s="48"/>
      <c r="AZ169" s="2"/>
      <c r="BA169" s="3"/>
      <c r="BB169" s="3"/>
      <c r="BC169" s="3"/>
      <c r="BD169" s="3"/>
    </row>
    <row r="170" spans="1:56" ht="15">
      <c r="A170" s="63" t="s">
        <v>691</v>
      </c>
      <c r="B170" s="64"/>
      <c r="C170" s="64"/>
      <c r="D170" s="65"/>
      <c r="E170" s="124"/>
      <c r="F170" s="99" t="s">
        <v>4985</v>
      </c>
      <c r="G170" s="125"/>
      <c r="H170" s="68"/>
      <c r="I170" s="69"/>
      <c r="J170" s="126"/>
      <c r="K170" s="68" t="s">
        <v>5691</v>
      </c>
      <c r="L170" s="127"/>
      <c r="M170" s="72">
        <v>5662.7119140625</v>
      </c>
      <c r="N170" s="72">
        <v>5569.7138671875</v>
      </c>
      <c r="O170" s="73"/>
      <c r="P170" s="74"/>
      <c r="Q170" s="74"/>
      <c r="R170" s="128"/>
      <c r="S170" s="48">
        <v>0</v>
      </c>
      <c r="T170" s="48">
        <v>1</v>
      </c>
      <c r="U170" s="128"/>
      <c r="V170" s="50"/>
      <c r="W170" s="50"/>
      <c r="X170" s="50"/>
      <c r="Y170" s="50"/>
      <c r="Z170" s="49"/>
      <c r="AA170" s="70">
        <v>170</v>
      </c>
      <c r="AB170" s="70"/>
      <c r="AC170" s="71"/>
      <c r="AD170" s="77">
        <v>433</v>
      </c>
      <c r="AE170" s="77">
        <v>495</v>
      </c>
      <c r="AF170" s="77">
        <v>2820</v>
      </c>
      <c r="AG170" s="77">
        <v>73</v>
      </c>
      <c r="AH170" s="77"/>
      <c r="AI170" s="77" t="s">
        <v>4261</v>
      </c>
      <c r="AJ170" s="77" t="s">
        <v>285</v>
      </c>
      <c r="AK170" s="80" t="s">
        <v>4737</v>
      </c>
      <c r="AL170" s="77"/>
      <c r="AM170" s="79">
        <v>39703.74694444444</v>
      </c>
      <c r="AN170" s="77" t="s">
        <v>416</v>
      </c>
      <c r="AO170" s="80" t="s">
        <v>5331</v>
      </c>
      <c r="AP170" s="122" t="s">
        <v>66</v>
      </c>
      <c r="AQ170" s="48"/>
      <c r="AR170" s="49"/>
      <c r="AS170" s="48"/>
      <c r="AT170" s="49"/>
      <c r="AU170" s="48"/>
      <c r="AV170" s="49"/>
      <c r="AW170" s="48"/>
      <c r="AX170" s="49"/>
      <c r="AY170" s="48"/>
      <c r="AZ170" s="2"/>
      <c r="BA170" s="3"/>
      <c r="BB170" s="3"/>
      <c r="BC170" s="3"/>
      <c r="BD170" s="3"/>
    </row>
    <row r="171" spans="1:56" ht="15">
      <c r="A171" s="63" t="s">
        <v>692</v>
      </c>
      <c r="B171" s="64"/>
      <c r="C171" s="64"/>
      <c r="D171" s="65"/>
      <c r="E171" s="124"/>
      <c r="F171" s="99" t="s">
        <v>4986</v>
      </c>
      <c r="G171" s="125"/>
      <c r="H171" s="68"/>
      <c r="I171" s="69"/>
      <c r="J171" s="126"/>
      <c r="K171" s="68" t="s">
        <v>5692</v>
      </c>
      <c r="L171" s="127"/>
      <c r="M171" s="72">
        <v>4264.6416015625</v>
      </c>
      <c r="N171" s="72">
        <v>1950.5809326171875</v>
      </c>
      <c r="O171" s="73"/>
      <c r="P171" s="74"/>
      <c r="Q171" s="74"/>
      <c r="R171" s="128"/>
      <c r="S171" s="48">
        <v>0</v>
      </c>
      <c r="T171" s="48">
        <v>1</v>
      </c>
      <c r="U171" s="128"/>
      <c r="V171" s="50"/>
      <c r="W171" s="50"/>
      <c r="X171" s="50"/>
      <c r="Y171" s="50"/>
      <c r="Z171" s="49"/>
      <c r="AA171" s="70">
        <v>171</v>
      </c>
      <c r="AB171" s="70"/>
      <c r="AC171" s="71"/>
      <c r="AD171" s="77">
        <v>1225</v>
      </c>
      <c r="AE171" s="77">
        <v>614</v>
      </c>
      <c r="AF171" s="77">
        <v>24246</v>
      </c>
      <c r="AG171" s="77">
        <v>575</v>
      </c>
      <c r="AH171" s="77"/>
      <c r="AI171" s="77" t="s">
        <v>4262</v>
      </c>
      <c r="AJ171" s="77" t="s">
        <v>4530</v>
      </c>
      <c r="AK171" s="80" t="s">
        <v>4738</v>
      </c>
      <c r="AL171" s="77"/>
      <c r="AM171" s="79">
        <v>40200.28287037037</v>
      </c>
      <c r="AN171" s="77" t="s">
        <v>416</v>
      </c>
      <c r="AO171" s="80" t="s">
        <v>5332</v>
      </c>
      <c r="AP171" s="122" t="s">
        <v>66</v>
      </c>
      <c r="AQ171" s="48"/>
      <c r="AR171" s="49"/>
      <c r="AS171" s="48"/>
      <c r="AT171" s="49"/>
      <c r="AU171" s="48"/>
      <c r="AV171" s="49"/>
      <c r="AW171" s="48"/>
      <c r="AX171" s="49"/>
      <c r="AY171" s="48"/>
      <c r="AZ171" s="2"/>
      <c r="BA171" s="3"/>
      <c r="BB171" s="3"/>
      <c r="BC171" s="3"/>
      <c r="BD171" s="3"/>
    </row>
    <row r="172" spans="1:56" ht="15">
      <c r="A172" s="63" t="s">
        <v>693</v>
      </c>
      <c r="B172" s="64"/>
      <c r="C172" s="64"/>
      <c r="D172" s="65"/>
      <c r="E172" s="124"/>
      <c r="F172" s="99" t="s">
        <v>4987</v>
      </c>
      <c r="G172" s="125"/>
      <c r="H172" s="68"/>
      <c r="I172" s="69"/>
      <c r="J172" s="126"/>
      <c r="K172" s="68" t="s">
        <v>5693</v>
      </c>
      <c r="L172" s="127"/>
      <c r="M172" s="72">
        <v>1392.218994140625</v>
      </c>
      <c r="N172" s="72">
        <v>2418.5068359375</v>
      </c>
      <c r="O172" s="73"/>
      <c r="P172" s="74"/>
      <c r="Q172" s="74"/>
      <c r="R172" s="128"/>
      <c r="S172" s="48">
        <v>0</v>
      </c>
      <c r="T172" s="48">
        <v>1</v>
      </c>
      <c r="U172" s="128"/>
      <c r="V172" s="50"/>
      <c r="W172" s="50"/>
      <c r="X172" s="50"/>
      <c r="Y172" s="50"/>
      <c r="Z172" s="49"/>
      <c r="AA172" s="70">
        <v>172</v>
      </c>
      <c r="AB172" s="70"/>
      <c r="AC172" s="71"/>
      <c r="AD172" s="77">
        <v>522</v>
      </c>
      <c r="AE172" s="77">
        <v>493</v>
      </c>
      <c r="AF172" s="77">
        <v>12771</v>
      </c>
      <c r="AG172" s="77">
        <v>151</v>
      </c>
      <c r="AH172" s="77"/>
      <c r="AI172" s="77" t="s">
        <v>4263</v>
      </c>
      <c r="AJ172" s="77"/>
      <c r="AK172" s="77"/>
      <c r="AL172" s="77"/>
      <c r="AM172" s="79">
        <v>41174.72016203704</v>
      </c>
      <c r="AN172" s="77" t="s">
        <v>416</v>
      </c>
      <c r="AO172" s="80" t="s">
        <v>5333</v>
      </c>
      <c r="AP172" s="122" t="s">
        <v>66</v>
      </c>
      <c r="AQ172" s="48"/>
      <c r="AR172" s="49"/>
      <c r="AS172" s="48"/>
      <c r="AT172" s="49"/>
      <c r="AU172" s="48"/>
      <c r="AV172" s="49"/>
      <c r="AW172" s="48"/>
      <c r="AX172" s="49"/>
      <c r="AY172" s="48"/>
      <c r="AZ172" s="2"/>
      <c r="BA172" s="3"/>
      <c r="BB172" s="3"/>
      <c r="BC172" s="3"/>
      <c r="BD172" s="3"/>
    </row>
    <row r="173" spans="1:56" ht="15">
      <c r="A173" s="63" t="s">
        <v>694</v>
      </c>
      <c r="B173" s="64"/>
      <c r="C173" s="64"/>
      <c r="D173" s="65"/>
      <c r="E173" s="124"/>
      <c r="F173" s="99" t="s">
        <v>4988</v>
      </c>
      <c r="G173" s="125"/>
      <c r="H173" s="68"/>
      <c r="I173" s="69"/>
      <c r="J173" s="126"/>
      <c r="K173" s="68" t="s">
        <v>5694</v>
      </c>
      <c r="L173" s="127"/>
      <c r="M173" s="72">
        <v>6191.18701171875</v>
      </c>
      <c r="N173" s="72">
        <v>3437.15625</v>
      </c>
      <c r="O173" s="73"/>
      <c r="P173" s="74"/>
      <c r="Q173" s="74"/>
      <c r="R173" s="128"/>
      <c r="S173" s="48">
        <v>0</v>
      </c>
      <c r="T173" s="48">
        <v>2</v>
      </c>
      <c r="U173" s="128"/>
      <c r="V173" s="50"/>
      <c r="W173" s="50"/>
      <c r="X173" s="50"/>
      <c r="Y173" s="50"/>
      <c r="Z173" s="49"/>
      <c r="AA173" s="70">
        <v>173</v>
      </c>
      <c r="AB173" s="70"/>
      <c r="AC173" s="71"/>
      <c r="AD173" s="77">
        <v>14</v>
      </c>
      <c r="AE173" s="77">
        <v>41</v>
      </c>
      <c r="AF173" s="77">
        <v>1460</v>
      </c>
      <c r="AG173" s="77">
        <v>103</v>
      </c>
      <c r="AH173" s="77"/>
      <c r="AI173" s="77" t="s">
        <v>4264</v>
      </c>
      <c r="AJ173" s="77" t="s">
        <v>4531</v>
      </c>
      <c r="AK173" s="80" t="s">
        <v>4739</v>
      </c>
      <c r="AL173" s="77"/>
      <c r="AM173" s="79">
        <v>39923.56334490741</v>
      </c>
      <c r="AN173" s="77" t="s">
        <v>416</v>
      </c>
      <c r="AO173" s="80" t="s">
        <v>5334</v>
      </c>
      <c r="AP173" s="122" t="s">
        <v>66</v>
      </c>
      <c r="AQ173" s="48"/>
      <c r="AR173" s="49"/>
      <c r="AS173" s="48"/>
      <c r="AT173" s="49"/>
      <c r="AU173" s="48"/>
      <c r="AV173" s="49"/>
      <c r="AW173" s="48"/>
      <c r="AX173" s="49"/>
      <c r="AY173" s="48"/>
      <c r="AZ173" s="2"/>
      <c r="BA173" s="3"/>
      <c r="BB173" s="3"/>
      <c r="BC173" s="3"/>
      <c r="BD173" s="3"/>
    </row>
    <row r="174" spans="1:56" ht="15">
      <c r="A174" s="63" t="s">
        <v>695</v>
      </c>
      <c r="B174" s="64"/>
      <c r="C174" s="64"/>
      <c r="D174" s="65"/>
      <c r="E174" s="124"/>
      <c r="F174" s="99" t="s">
        <v>4990</v>
      </c>
      <c r="G174" s="125"/>
      <c r="H174" s="68"/>
      <c r="I174" s="69"/>
      <c r="J174" s="126"/>
      <c r="K174" s="68" t="s">
        <v>5696</v>
      </c>
      <c r="L174" s="127"/>
      <c r="M174" s="72">
        <v>1930.5533447265625</v>
      </c>
      <c r="N174" s="72">
        <v>7997.44970703125</v>
      </c>
      <c r="O174" s="73"/>
      <c r="P174" s="74"/>
      <c r="Q174" s="74"/>
      <c r="R174" s="128"/>
      <c r="S174" s="48">
        <v>0</v>
      </c>
      <c r="T174" s="48">
        <v>1</v>
      </c>
      <c r="U174" s="128"/>
      <c r="V174" s="50"/>
      <c r="W174" s="50"/>
      <c r="X174" s="50"/>
      <c r="Y174" s="50"/>
      <c r="Z174" s="49"/>
      <c r="AA174" s="70">
        <v>174</v>
      </c>
      <c r="AB174" s="70"/>
      <c r="AC174" s="71"/>
      <c r="AD174" s="77">
        <v>669</v>
      </c>
      <c r="AE174" s="77">
        <v>177</v>
      </c>
      <c r="AF174" s="77">
        <v>5271</v>
      </c>
      <c r="AG174" s="77">
        <v>4500</v>
      </c>
      <c r="AH174" s="77"/>
      <c r="AI174" s="77" t="s">
        <v>4266</v>
      </c>
      <c r="AJ174" s="77" t="s">
        <v>285</v>
      </c>
      <c r="AK174" s="80" t="s">
        <v>4740</v>
      </c>
      <c r="AL174" s="77"/>
      <c r="AM174" s="79">
        <v>43537.99136574074</v>
      </c>
      <c r="AN174" s="77" t="s">
        <v>416</v>
      </c>
      <c r="AO174" s="80" t="s">
        <v>5336</v>
      </c>
      <c r="AP174" s="122" t="s">
        <v>66</v>
      </c>
      <c r="AQ174" s="48"/>
      <c r="AR174" s="49"/>
      <c r="AS174" s="48"/>
      <c r="AT174" s="49"/>
      <c r="AU174" s="48"/>
      <c r="AV174" s="49"/>
      <c r="AW174" s="48"/>
      <c r="AX174" s="49"/>
      <c r="AY174" s="48"/>
      <c r="AZ174" s="2"/>
      <c r="BA174" s="3"/>
      <c r="BB174" s="3"/>
      <c r="BC174" s="3"/>
      <c r="BD174" s="3"/>
    </row>
    <row r="175" spans="1:56" ht="15">
      <c r="A175" s="63" t="s">
        <v>696</v>
      </c>
      <c r="B175" s="64"/>
      <c r="C175" s="64"/>
      <c r="D175" s="65"/>
      <c r="E175" s="124"/>
      <c r="F175" s="99" t="s">
        <v>4991</v>
      </c>
      <c r="G175" s="125"/>
      <c r="H175" s="68"/>
      <c r="I175" s="69"/>
      <c r="J175" s="126"/>
      <c r="K175" s="68" t="s">
        <v>5697</v>
      </c>
      <c r="L175" s="127"/>
      <c r="M175" s="72">
        <v>1620.6627197265625</v>
      </c>
      <c r="N175" s="72">
        <v>8699.8740234375</v>
      </c>
      <c r="O175" s="73"/>
      <c r="P175" s="74"/>
      <c r="Q175" s="74"/>
      <c r="R175" s="128"/>
      <c r="S175" s="48">
        <v>0</v>
      </c>
      <c r="T175" s="48">
        <v>1</v>
      </c>
      <c r="U175" s="128"/>
      <c r="V175" s="50"/>
      <c r="W175" s="50"/>
      <c r="X175" s="50"/>
      <c r="Y175" s="50"/>
      <c r="Z175" s="49"/>
      <c r="AA175" s="70">
        <v>175</v>
      </c>
      <c r="AB175" s="70"/>
      <c r="AC175" s="71"/>
      <c r="AD175" s="77">
        <v>1235</v>
      </c>
      <c r="AE175" s="77">
        <v>1670</v>
      </c>
      <c r="AF175" s="77">
        <v>29257</v>
      </c>
      <c r="AG175" s="77">
        <v>2194</v>
      </c>
      <c r="AH175" s="77"/>
      <c r="AI175" s="77" t="s">
        <v>4267</v>
      </c>
      <c r="AJ175" s="77" t="s">
        <v>4533</v>
      </c>
      <c r="AK175" s="77"/>
      <c r="AL175" s="77"/>
      <c r="AM175" s="79">
        <v>39742.19945601852</v>
      </c>
      <c r="AN175" s="77" t="s">
        <v>416</v>
      </c>
      <c r="AO175" s="80" t="s">
        <v>5337</v>
      </c>
      <c r="AP175" s="122" t="s">
        <v>66</v>
      </c>
      <c r="AQ175" s="48"/>
      <c r="AR175" s="49"/>
      <c r="AS175" s="48"/>
      <c r="AT175" s="49"/>
      <c r="AU175" s="48"/>
      <c r="AV175" s="49"/>
      <c r="AW175" s="48"/>
      <c r="AX175" s="49"/>
      <c r="AY175" s="48"/>
      <c r="AZ175" s="2"/>
      <c r="BA175" s="3"/>
      <c r="BB175" s="3"/>
      <c r="BC175" s="3"/>
      <c r="BD175" s="3"/>
    </row>
    <row r="176" spans="1:56" ht="15">
      <c r="A176" s="63" t="s">
        <v>697</v>
      </c>
      <c r="B176" s="64"/>
      <c r="C176" s="64"/>
      <c r="D176" s="65"/>
      <c r="E176" s="124"/>
      <c r="F176" s="99" t="s">
        <v>4992</v>
      </c>
      <c r="G176" s="125"/>
      <c r="H176" s="68"/>
      <c r="I176" s="69"/>
      <c r="J176" s="126"/>
      <c r="K176" s="68" t="s">
        <v>5698</v>
      </c>
      <c r="L176" s="127"/>
      <c r="M176" s="72">
        <v>6191.18701171875</v>
      </c>
      <c r="N176" s="72">
        <v>1059.46435546875</v>
      </c>
      <c r="O176" s="73"/>
      <c r="P176" s="74"/>
      <c r="Q176" s="74"/>
      <c r="R176" s="128"/>
      <c r="S176" s="48">
        <v>0</v>
      </c>
      <c r="T176" s="48">
        <v>2</v>
      </c>
      <c r="U176" s="128"/>
      <c r="V176" s="50"/>
      <c r="W176" s="50"/>
      <c r="X176" s="50"/>
      <c r="Y176" s="50"/>
      <c r="Z176" s="49"/>
      <c r="AA176" s="70">
        <v>176</v>
      </c>
      <c r="AB176" s="70"/>
      <c r="AC176" s="71"/>
      <c r="AD176" s="77">
        <v>225</v>
      </c>
      <c r="AE176" s="77">
        <v>91</v>
      </c>
      <c r="AF176" s="77">
        <v>253</v>
      </c>
      <c r="AG176" s="77">
        <v>500</v>
      </c>
      <c r="AH176" s="77"/>
      <c r="AI176" s="77" t="s">
        <v>4268</v>
      </c>
      <c r="AJ176" s="77" t="s">
        <v>353</v>
      </c>
      <c r="AK176" s="77"/>
      <c r="AL176" s="77"/>
      <c r="AM176" s="79">
        <v>41009.56670138889</v>
      </c>
      <c r="AN176" s="77" t="s">
        <v>416</v>
      </c>
      <c r="AO176" s="80" t="s">
        <v>5338</v>
      </c>
      <c r="AP176" s="122" t="s">
        <v>66</v>
      </c>
      <c r="AQ176" s="48"/>
      <c r="AR176" s="49"/>
      <c r="AS176" s="48"/>
      <c r="AT176" s="49"/>
      <c r="AU176" s="48"/>
      <c r="AV176" s="49"/>
      <c r="AW176" s="48"/>
      <c r="AX176" s="49"/>
      <c r="AY176" s="48"/>
      <c r="AZ176" s="2"/>
      <c r="BA176" s="3"/>
      <c r="BB176" s="3"/>
      <c r="BC176" s="3"/>
      <c r="BD176" s="3"/>
    </row>
    <row r="177" spans="1:56" ht="15">
      <c r="A177" s="63" t="s">
        <v>698</v>
      </c>
      <c r="B177" s="64"/>
      <c r="C177" s="64"/>
      <c r="D177" s="65"/>
      <c r="E177" s="124"/>
      <c r="F177" s="99" t="s">
        <v>4994</v>
      </c>
      <c r="G177" s="125"/>
      <c r="H177" s="68"/>
      <c r="I177" s="69"/>
      <c r="J177" s="126"/>
      <c r="K177" s="68" t="s">
        <v>5700</v>
      </c>
      <c r="L177" s="127"/>
      <c r="M177" s="72">
        <v>1932.399658203125</v>
      </c>
      <c r="N177" s="72">
        <v>8914.642578125</v>
      </c>
      <c r="O177" s="73"/>
      <c r="P177" s="74"/>
      <c r="Q177" s="74"/>
      <c r="R177" s="128"/>
      <c r="S177" s="48">
        <v>0</v>
      </c>
      <c r="T177" s="48">
        <v>1</v>
      </c>
      <c r="U177" s="128"/>
      <c r="V177" s="50"/>
      <c r="W177" s="50"/>
      <c r="X177" s="50"/>
      <c r="Y177" s="50"/>
      <c r="Z177" s="49"/>
      <c r="AA177" s="70">
        <v>177</v>
      </c>
      <c r="AB177" s="70"/>
      <c r="AC177" s="71"/>
      <c r="AD177" s="77">
        <v>1174</v>
      </c>
      <c r="AE177" s="77">
        <v>62</v>
      </c>
      <c r="AF177" s="77">
        <v>5159</v>
      </c>
      <c r="AG177" s="77">
        <v>3</v>
      </c>
      <c r="AH177" s="77"/>
      <c r="AI177" s="77"/>
      <c r="AJ177" s="77"/>
      <c r="AK177" s="77"/>
      <c r="AL177" s="77"/>
      <c r="AM177" s="79">
        <v>40048.86796296296</v>
      </c>
      <c r="AN177" s="77" t="s">
        <v>416</v>
      </c>
      <c r="AO177" s="80" t="s">
        <v>5340</v>
      </c>
      <c r="AP177" s="122" t="s">
        <v>66</v>
      </c>
      <c r="AQ177" s="48"/>
      <c r="AR177" s="49"/>
      <c r="AS177" s="48"/>
      <c r="AT177" s="49"/>
      <c r="AU177" s="48"/>
      <c r="AV177" s="49"/>
      <c r="AW177" s="48"/>
      <c r="AX177" s="49"/>
      <c r="AY177" s="48"/>
      <c r="AZ177" s="2"/>
      <c r="BA177" s="3"/>
      <c r="BB177" s="3"/>
      <c r="BC177" s="3"/>
      <c r="BD177" s="3"/>
    </row>
    <row r="178" spans="1:56" ht="15">
      <c r="A178" s="63" t="s">
        <v>699</v>
      </c>
      <c r="B178" s="64"/>
      <c r="C178" s="64"/>
      <c r="D178" s="65"/>
      <c r="E178" s="124"/>
      <c r="F178" s="99" t="s">
        <v>4995</v>
      </c>
      <c r="G178" s="125"/>
      <c r="H178" s="68"/>
      <c r="I178" s="69"/>
      <c r="J178" s="126"/>
      <c r="K178" s="68" t="s">
        <v>5701</v>
      </c>
      <c r="L178" s="127"/>
      <c r="M178" s="72">
        <v>5522.52001953125</v>
      </c>
      <c r="N178" s="72">
        <v>3228.2919921875</v>
      </c>
      <c r="O178" s="73"/>
      <c r="P178" s="74"/>
      <c r="Q178" s="74"/>
      <c r="R178" s="128"/>
      <c r="S178" s="48">
        <v>0</v>
      </c>
      <c r="T178" s="48">
        <v>1</v>
      </c>
      <c r="U178" s="128"/>
      <c r="V178" s="50"/>
      <c r="W178" s="50"/>
      <c r="X178" s="50"/>
      <c r="Y178" s="50"/>
      <c r="Z178" s="49"/>
      <c r="AA178" s="70">
        <v>178</v>
      </c>
      <c r="AB178" s="70"/>
      <c r="AC178" s="71"/>
      <c r="AD178" s="77">
        <v>188</v>
      </c>
      <c r="AE178" s="77">
        <v>85</v>
      </c>
      <c r="AF178" s="77">
        <v>5145</v>
      </c>
      <c r="AG178" s="77">
        <v>922</v>
      </c>
      <c r="AH178" s="77"/>
      <c r="AI178" s="77"/>
      <c r="AJ178" s="77" t="s">
        <v>4535</v>
      </c>
      <c r="AK178" s="77"/>
      <c r="AL178" s="77"/>
      <c r="AM178" s="79">
        <v>39643.75393518519</v>
      </c>
      <c r="AN178" s="77" t="s">
        <v>416</v>
      </c>
      <c r="AO178" s="80" t="s">
        <v>5341</v>
      </c>
      <c r="AP178" s="122" t="s">
        <v>66</v>
      </c>
      <c r="AQ178" s="48"/>
      <c r="AR178" s="49"/>
      <c r="AS178" s="48"/>
      <c r="AT178" s="49"/>
      <c r="AU178" s="48"/>
      <c r="AV178" s="49"/>
      <c r="AW178" s="48"/>
      <c r="AX178" s="49"/>
      <c r="AY178" s="48"/>
      <c r="AZ178" s="2"/>
      <c r="BA178" s="3"/>
      <c r="BB178" s="3"/>
      <c r="BC178" s="3"/>
      <c r="BD178" s="3"/>
    </row>
    <row r="179" spans="1:56" ht="15">
      <c r="A179" s="63" t="s">
        <v>700</v>
      </c>
      <c r="B179" s="64"/>
      <c r="C179" s="64"/>
      <c r="D179" s="65"/>
      <c r="E179" s="124"/>
      <c r="F179" s="99" t="s">
        <v>4996</v>
      </c>
      <c r="G179" s="125"/>
      <c r="H179" s="68"/>
      <c r="I179" s="69"/>
      <c r="J179" s="126"/>
      <c r="K179" s="68" t="s">
        <v>5702</v>
      </c>
      <c r="L179" s="127"/>
      <c r="M179" s="72">
        <v>3764.7763671875</v>
      </c>
      <c r="N179" s="72">
        <v>4614.57373046875</v>
      </c>
      <c r="O179" s="73"/>
      <c r="P179" s="74"/>
      <c r="Q179" s="74"/>
      <c r="R179" s="128"/>
      <c r="S179" s="48">
        <v>0</v>
      </c>
      <c r="T179" s="48">
        <v>1</v>
      </c>
      <c r="U179" s="128"/>
      <c r="V179" s="50"/>
      <c r="W179" s="50"/>
      <c r="X179" s="50"/>
      <c r="Y179" s="50"/>
      <c r="Z179" s="49"/>
      <c r="AA179" s="70">
        <v>179</v>
      </c>
      <c r="AB179" s="70"/>
      <c r="AC179" s="71"/>
      <c r="AD179" s="77">
        <v>465</v>
      </c>
      <c r="AE179" s="77">
        <v>638</v>
      </c>
      <c r="AF179" s="77">
        <v>2526</v>
      </c>
      <c r="AG179" s="77">
        <v>596</v>
      </c>
      <c r="AH179" s="77"/>
      <c r="AI179" s="77" t="s">
        <v>4270</v>
      </c>
      <c r="AJ179" s="77" t="s">
        <v>343</v>
      </c>
      <c r="AK179" s="80" t="s">
        <v>4742</v>
      </c>
      <c r="AL179" s="77"/>
      <c r="AM179" s="79">
        <v>42170.68479166667</v>
      </c>
      <c r="AN179" s="77" t="s">
        <v>416</v>
      </c>
      <c r="AO179" s="80" t="s">
        <v>5342</v>
      </c>
      <c r="AP179" s="122" t="s">
        <v>66</v>
      </c>
      <c r="AQ179" s="48"/>
      <c r="AR179" s="49"/>
      <c r="AS179" s="48"/>
      <c r="AT179" s="49"/>
      <c r="AU179" s="48"/>
      <c r="AV179" s="49"/>
      <c r="AW179" s="48"/>
      <c r="AX179" s="49"/>
      <c r="AY179" s="48"/>
      <c r="AZ179" s="2"/>
      <c r="BA179" s="3"/>
      <c r="BB179" s="3"/>
      <c r="BC179" s="3"/>
      <c r="BD179" s="3"/>
    </row>
    <row r="180" spans="1:56" ht="15">
      <c r="A180" s="63" t="s">
        <v>701</v>
      </c>
      <c r="B180" s="64"/>
      <c r="C180" s="64"/>
      <c r="D180" s="65"/>
      <c r="E180" s="124"/>
      <c r="F180" s="99" t="s">
        <v>4997</v>
      </c>
      <c r="G180" s="125"/>
      <c r="H180" s="68"/>
      <c r="I180" s="69"/>
      <c r="J180" s="126"/>
      <c r="K180" s="68" t="s">
        <v>5703</v>
      </c>
      <c r="L180" s="127"/>
      <c r="M180" s="72">
        <v>7541.14501953125</v>
      </c>
      <c r="N180" s="72">
        <v>3427.3916015625</v>
      </c>
      <c r="O180" s="73"/>
      <c r="P180" s="74"/>
      <c r="Q180" s="74"/>
      <c r="R180" s="128"/>
      <c r="S180" s="48">
        <v>0</v>
      </c>
      <c r="T180" s="48">
        <v>1</v>
      </c>
      <c r="U180" s="128"/>
      <c r="V180" s="50"/>
      <c r="W180" s="50"/>
      <c r="X180" s="50"/>
      <c r="Y180" s="50"/>
      <c r="Z180" s="49"/>
      <c r="AA180" s="70">
        <v>180</v>
      </c>
      <c r="AB180" s="70"/>
      <c r="AC180" s="71"/>
      <c r="AD180" s="77">
        <v>665</v>
      </c>
      <c r="AE180" s="77">
        <v>1085</v>
      </c>
      <c r="AF180" s="77">
        <v>5476</v>
      </c>
      <c r="AG180" s="77">
        <v>691</v>
      </c>
      <c r="AH180" s="77"/>
      <c r="AI180" s="77" t="s">
        <v>4271</v>
      </c>
      <c r="AJ180" s="77" t="s">
        <v>4536</v>
      </c>
      <c r="AK180" s="80" t="s">
        <v>4743</v>
      </c>
      <c r="AL180" s="77"/>
      <c r="AM180" s="79">
        <v>43447.51532407408</v>
      </c>
      <c r="AN180" s="77" t="s">
        <v>416</v>
      </c>
      <c r="AO180" s="80" t="s">
        <v>5343</v>
      </c>
      <c r="AP180" s="122" t="s">
        <v>66</v>
      </c>
      <c r="AQ180" s="48"/>
      <c r="AR180" s="49"/>
      <c r="AS180" s="48"/>
      <c r="AT180" s="49"/>
      <c r="AU180" s="48"/>
      <c r="AV180" s="49"/>
      <c r="AW180" s="48"/>
      <c r="AX180" s="49"/>
      <c r="AY180" s="48"/>
      <c r="AZ180" s="2"/>
      <c r="BA180" s="3"/>
      <c r="BB180" s="3"/>
      <c r="BC180" s="3"/>
      <c r="BD180" s="3"/>
    </row>
    <row r="181" spans="1:56" ht="15">
      <c r="A181" s="63" t="s">
        <v>702</v>
      </c>
      <c r="B181" s="64"/>
      <c r="C181" s="64"/>
      <c r="D181" s="65"/>
      <c r="E181" s="124"/>
      <c r="F181" s="99" t="s">
        <v>4999</v>
      </c>
      <c r="G181" s="125"/>
      <c r="H181" s="68"/>
      <c r="I181" s="69"/>
      <c r="J181" s="126"/>
      <c r="K181" s="68" t="s">
        <v>5705</v>
      </c>
      <c r="L181" s="127"/>
      <c r="M181" s="72">
        <v>5552.61328125</v>
      </c>
      <c r="N181" s="72">
        <v>3832.104736328125</v>
      </c>
      <c r="O181" s="73"/>
      <c r="P181" s="74"/>
      <c r="Q181" s="74"/>
      <c r="R181" s="128"/>
      <c r="S181" s="48">
        <v>0</v>
      </c>
      <c r="T181" s="48">
        <v>1</v>
      </c>
      <c r="U181" s="128"/>
      <c r="V181" s="50"/>
      <c r="W181" s="50"/>
      <c r="X181" s="50"/>
      <c r="Y181" s="50"/>
      <c r="Z181" s="49"/>
      <c r="AA181" s="70">
        <v>181</v>
      </c>
      <c r="AB181" s="70"/>
      <c r="AC181" s="71"/>
      <c r="AD181" s="77">
        <v>1536</v>
      </c>
      <c r="AE181" s="77">
        <v>1020</v>
      </c>
      <c r="AF181" s="77">
        <v>6546</v>
      </c>
      <c r="AG181" s="77">
        <v>1826</v>
      </c>
      <c r="AH181" s="77"/>
      <c r="AI181" s="77" t="s">
        <v>4273</v>
      </c>
      <c r="AJ181" s="77" t="s">
        <v>590</v>
      </c>
      <c r="AK181" s="80" t="s">
        <v>4745</v>
      </c>
      <c r="AL181" s="77"/>
      <c r="AM181" s="79">
        <v>41008.016597222224</v>
      </c>
      <c r="AN181" s="77" t="s">
        <v>416</v>
      </c>
      <c r="AO181" s="80" t="s">
        <v>5345</v>
      </c>
      <c r="AP181" s="122" t="s">
        <v>66</v>
      </c>
      <c r="AQ181" s="48"/>
      <c r="AR181" s="49"/>
      <c r="AS181" s="48"/>
      <c r="AT181" s="49"/>
      <c r="AU181" s="48"/>
      <c r="AV181" s="49"/>
      <c r="AW181" s="48"/>
      <c r="AX181" s="49"/>
      <c r="AY181" s="48"/>
      <c r="AZ181" s="2"/>
      <c r="BA181" s="3"/>
      <c r="BB181" s="3"/>
      <c r="BC181" s="3"/>
      <c r="BD181" s="3"/>
    </row>
    <row r="182" spans="1:56" ht="15">
      <c r="A182" s="63" t="s">
        <v>703</v>
      </c>
      <c r="B182" s="64"/>
      <c r="C182" s="64"/>
      <c r="D182" s="65"/>
      <c r="E182" s="124"/>
      <c r="F182" s="99" t="s">
        <v>5000</v>
      </c>
      <c r="G182" s="125"/>
      <c r="H182" s="68"/>
      <c r="I182" s="69"/>
      <c r="J182" s="126"/>
      <c r="K182" s="68" t="s">
        <v>5706</v>
      </c>
      <c r="L182" s="127"/>
      <c r="M182" s="72">
        <v>4825.37744140625</v>
      </c>
      <c r="N182" s="72">
        <v>4257.27392578125</v>
      </c>
      <c r="O182" s="73"/>
      <c r="P182" s="74"/>
      <c r="Q182" s="74"/>
      <c r="R182" s="128"/>
      <c r="S182" s="48">
        <v>0</v>
      </c>
      <c r="T182" s="48">
        <v>1</v>
      </c>
      <c r="U182" s="128"/>
      <c r="V182" s="50"/>
      <c r="W182" s="50"/>
      <c r="X182" s="50"/>
      <c r="Y182" s="50"/>
      <c r="Z182" s="49"/>
      <c r="AA182" s="70">
        <v>182</v>
      </c>
      <c r="AB182" s="70"/>
      <c r="AC182" s="71"/>
      <c r="AD182" s="77">
        <v>1106</v>
      </c>
      <c r="AE182" s="77">
        <v>624</v>
      </c>
      <c r="AF182" s="77">
        <v>2525</v>
      </c>
      <c r="AG182" s="77">
        <v>4015</v>
      </c>
      <c r="AH182" s="77"/>
      <c r="AI182" s="77" t="s">
        <v>4274</v>
      </c>
      <c r="AJ182" s="77" t="s">
        <v>369</v>
      </c>
      <c r="AK182" s="77"/>
      <c r="AL182" s="77"/>
      <c r="AM182" s="79">
        <v>41986.14381944444</v>
      </c>
      <c r="AN182" s="77" t="s">
        <v>416</v>
      </c>
      <c r="AO182" s="80" t="s">
        <v>5346</v>
      </c>
      <c r="AP182" s="122" t="s">
        <v>66</v>
      </c>
      <c r="AQ182" s="48"/>
      <c r="AR182" s="49"/>
      <c r="AS182" s="48"/>
      <c r="AT182" s="49"/>
      <c r="AU182" s="48"/>
      <c r="AV182" s="49"/>
      <c r="AW182" s="48"/>
      <c r="AX182" s="49"/>
      <c r="AY182" s="48"/>
      <c r="AZ182" s="2"/>
      <c r="BA182" s="3"/>
      <c r="BB182" s="3"/>
      <c r="BC182" s="3"/>
      <c r="BD182" s="3"/>
    </row>
    <row r="183" spans="1:56" ht="15">
      <c r="A183" s="63" t="s">
        <v>704</v>
      </c>
      <c r="B183" s="64"/>
      <c r="C183" s="64"/>
      <c r="D183" s="65"/>
      <c r="E183" s="124"/>
      <c r="F183" s="99" t="s">
        <v>5001</v>
      </c>
      <c r="G183" s="125"/>
      <c r="H183" s="68"/>
      <c r="I183" s="69"/>
      <c r="J183" s="126"/>
      <c r="K183" s="68" t="s">
        <v>5707</v>
      </c>
      <c r="L183" s="127"/>
      <c r="M183" s="72">
        <v>6102.74169921875</v>
      </c>
      <c r="N183" s="72">
        <v>4315.974609375</v>
      </c>
      <c r="O183" s="73"/>
      <c r="P183" s="74"/>
      <c r="Q183" s="74"/>
      <c r="R183" s="128"/>
      <c r="S183" s="48">
        <v>0</v>
      </c>
      <c r="T183" s="48">
        <v>2</v>
      </c>
      <c r="U183" s="128"/>
      <c r="V183" s="50"/>
      <c r="W183" s="50"/>
      <c r="X183" s="50"/>
      <c r="Y183" s="50"/>
      <c r="Z183" s="49"/>
      <c r="AA183" s="70">
        <v>183</v>
      </c>
      <c r="AB183" s="70"/>
      <c r="AC183" s="71"/>
      <c r="AD183" s="77">
        <v>977</v>
      </c>
      <c r="AE183" s="77">
        <v>1954</v>
      </c>
      <c r="AF183" s="77">
        <v>3536</v>
      </c>
      <c r="AG183" s="77">
        <v>3184</v>
      </c>
      <c r="AH183" s="77"/>
      <c r="AI183" s="77" t="s">
        <v>4275</v>
      </c>
      <c r="AJ183" s="77" t="s">
        <v>323</v>
      </c>
      <c r="AK183" s="80" t="s">
        <v>4746</v>
      </c>
      <c r="AL183" s="77"/>
      <c r="AM183" s="79">
        <v>42444.27328703704</v>
      </c>
      <c r="AN183" s="77" t="s">
        <v>416</v>
      </c>
      <c r="AO183" s="80" t="s">
        <v>5347</v>
      </c>
      <c r="AP183" s="122" t="s">
        <v>66</v>
      </c>
      <c r="AQ183" s="48"/>
      <c r="AR183" s="49"/>
      <c r="AS183" s="48"/>
      <c r="AT183" s="49"/>
      <c r="AU183" s="48"/>
      <c r="AV183" s="49"/>
      <c r="AW183" s="48"/>
      <c r="AX183" s="49"/>
      <c r="AY183" s="48"/>
      <c r="AZ183" s="2"/>
      <c r="BA183" s="3"/>
      <c r="BB183" s="3"/>
      <c r="BC183" s="3"/>
      <c r="BD183" s="3"/>
    </row>
    <row r="184" spans="1:56" ht="15">
      <c r="A184" s="63" t="s">
        <v>705</v>
      </c>
      <c r="B184" s="64"/>
      <c r="C184" s="64"/>
      <c r="D184" s="65"/>
      <c r="E184" s="124"/>
      <c r="F184" s="99" t="s">
        <v>5002</v>
      </c>
      <c r="G184" s="125"/>
      <c r="H184" s="68"/>
      <c r="I184" s="69"/>
      <c r="J184" s="126"/>
      <c r="K184" s="68" t="s">
        <v>5708</v>
      </c>
      <c r="L184" s="127"/>
      <c r="M184" s="72">
        <v>3776.297607421875</v>
      </c>
      <c r="N184" s="72">
        <v>2561.362548828125</v>
      </c>
      <c r="O184" s="73"/>
      <c r="P184" s="74"/>
      <c r="Q184" s="74"/>
      <c r="R184" s="128"/>
      <c r="S184" s="48">
        <v>0</v>
      </c>
      <c r="T184" s="48">
        <v>1</v>
      </c>
      <c r="U184" s="128"/>
      <c r="V184" s="50"/>
      <c r="W184" s="50"/>
      <c r="X184" s="50"/>
      <c r="Y184" s="50"/>
      <c r="Z184" s="49"/>
      <c r="AA184" s="70">
        <v>184</v>
      </c>
      <c r="AB184" s="70"/>
      <c r="AC184" s="71"/>
      <c r="AD184" s="77">
        <v>145</v>
      </c>
      <c r="AE184" s="77">
        <v>400</v>
      </c>
      <c r="AF184" s="77">
        <v>13542</v>
      </c>
      <c r="AG184" s="77">
        <v>24</v>
      </c>
      <c r="AH184" s="77"/>
      <c r="AI184" s="77" t="s">
        <v>4276</v>
      </c>
      <c r="AJ184" s="77" t="s">
        <v>4538</v>
      </c>
      <c r="AK184" s="80" t="s">
        <v>4747</v>
      </c>
      <c r="AL184" s="77"/>
      <c r="AM184" s="79">
        <v>40189.86554398148</v>
      </c>
      <c r="AN184" s="77" t="s">
        <v>416</v>
      </c>
      <c r="AO184" s="80" t="s">
        <v>5348</v>
      </c>
      <c r="AP184" s="122" t="s">
        <v>66</v>
      </c>
      <c r="AQ184" s="48"/>
      <c r="AR184" s="49"/>
      <c r="AS184" s="48"/>
      <c r="AT184" s="49"/>
      <c r="AU184" s="48"/>
      <c r="AV184" s="49"/>
      <c r="AW184" s="48"/>
      <c r="AX184" s="49"/>
      <c r="AY184" s="48"/>
      <c r="AZ184" s="2"/>
      <c r="BA184" s="3"/>
      <c r="BB184" s="3"/>
      <c r="BC184" s="3"/>
      <c r="BD184" s="3"/>
    </row>
    <row r="185" spans="1:56" ht="15">
      <c r="A185" s="63" t="s">
        <v>706</v>
      </c>
      <c r="B185" s="64"/>
      <c r="C185" s="64"/>
      <c r="D185" s="65"/>
      <c r="E185" s="124"/>
      <c r="F185" s="99" t="s">
        <v>5003</v>
      </c>
      <c r="G185" s="125"/>
      <c r="H185" s="68"/>
      <c r="I185" s="69"/>
      <c r="J185" s="126"/>
      <c r="K185" s="68" t="s">
        <v>5709</v>
      </c>
      <c r="L185" s="127"/>
      <c r="M185" s="72">
        <v>2163.906982421875</v>
      </c>
      <c r="N185" s="72">
        <v>2308.902587890625</v>
      </c>
      <c r="O185" s="73"/>
      <c r="P185" s="74"/>
      <c r="Q185" s="74"/>
      <c r="R185" s="128"/>
      <c r="S185" s="48">
        <v>0</v>
      </c>
      <c r="T185" s="48">
        <v>1</v>
      </c>
      <c r="U185" s="128"/>
      <c r="V185" s="50"/>
      <c r="W185" s="50"/>
      <c r="X185" s="50"/>
      <c r="Y185" s="50"/>
      <c r="Z185" s="49"/>
      <c r="AA185" s="70">
        <v>185</v>
      </c>
      <c r="AB185" s="70"/>
      <c r="AC185" s="71"/>
      <c r="AD185" s="77">
        <v>1865</v>
      </c>
      <c r="AE185" s="77">
        <v>1334</v>
      </c>
      <c r="AF185" s="77">
        <v>5234</v>
      </c>
      <c r="AG185" s="77">
        <v>3790</v>
      </c>
      <c r="AH185" s="77"/>
      <c r="AI185" s="77" t="s">
        <v>4277</v>
      </c>
      <c r="AJ185" s="77" t="s">
        <v>4539</v>
      </c>
      <c r="AK185" s="80" t="s">
        <v>4748</v>
      </c>
      <c r="AL185" s="77"/>
      <c r="AM185" s="79">
        <v>39910.10123842592</v>
      </c>
      <c r="AN185" s="77" t="s">
        <v>416</v>
      </c>
      <c r="AO185" s="80" t="s">
        <v>5349</v>
      </c>
      <c r="AP185" s="122" t="s">
        <v>66</v>
      </c>
      <c r="AQ185" s="48"/>
      <c r="AR185" s="49"/>
      <c r="AS185" s="48"/>
      <c r="AT185" s="49"/>
      <c r="AU185" s="48"/>
      <c r="AV185" s="49"/>
      <c r="AW185" s="48"/>
      <c r="AX185" s="49"/>
      <c r="AY185" s="48"/>
      <c r="AZ185" s="2"/>
      <c r="BA185" s="3"/>
      <c r="BB185" s="3"/>
      <c r="BC185" s="3"/>
      <c r="BD185" s="3"/>
    </row>
    <row r="186" spans="1:56" ht="15">
      <c r="A186" s="63" t="s">
        <v>707</v>
      </c>
      <c r="B186" s="64"/>
      <c r="C186" s="64"/>
      <c r="D186" s="65"/>
      <c r="E186" s="124"/>
      <c r="F186" s="99" t="s">
        <v>5004</v>
      </c>
      <c r="G186" s="125"/>
      <c r="H186" s="68"/>
      <c r="I186" s="69"/>
      <c r="J186" s="126"/>
      <c r="K186" s="68" t="s">
        <v>5710</v>
      </c>
      <c r="L186" s="127"/>
      <c r="M186" s="72">
        <v>1993.8831787109375</v>
      </c>
      <c r="N186" s="72">
        <v>4557.9189453125</v>
      </c>
      <c r="O186" s="73"/>
      <c r="P186" s="74"/>
      <c r="Q186" s="74"/>
      <c r="R186" s="128"/>
      <c r="S186" s="48">
        <v>0</v>
      </c>
      <c r="T186" s="48">
        <v>1</v>
      </c>
      <c r="U186" s="128"/>
      <c r="V186" s="50"/>
      <c r="W186" s="50"/>
      <c r="X186" s="50"/>
      <c r="Y186" s="50"/>
      <c r="Z186" s="49"/>
      <c r="AA186" s="70">
        <v>186</v>
      </c>
      <c r="AB186" s="70"/>
      <c r="AC186" s="71"/>
      <c r="AD186" s="77">
        <v>1404</v>
      </c>
      <c r="AE186" s="77">
        <v>609</v>
      </c>
      <c r="AF186" s="77">
        <v>33027</v>
      </c>
      <c r="AG186" s="77">
        <v>15684</v>
      </c>
      <c r="AH186" s="77"/>
      <c r="AI186" s="77" t="s">
        <v>4278</v>
      </c>
      <c r="AJ186" s="77" t="s">
        <v>4540</v>
      </c>
      <c r="AK186" s="77"/>
      <c r="AL186" s="77"/>
      <c r="AM186" s="79">
        <v>39917.76079861111</v>
      </c>
      <c r="AN186" s="77" t="s">
        <v>416</v>
      </c>
      <c r="AO186" s="80" t="s">
        <v>5350</v>
      </c>
      <c r="AP186" s="122" t="s">
        <v>66</v>
      </c>
      <c r="AQ186" s="48"/>
      <c r="AR186" s="49"/>
      <c r="AS186" s="48"/>
      <c r="AT186" s="49"/>
      <c r="AU186" s="48"/>
      <c r="AV186" s="49"/>
      <c r="AW186" s="48"/>
      <c r="AX186" s="49"/>
      <c r="AY186" s="48"/>
      <c r="AZ186" s="2"/>
      <c r="BA186" s="3"/>
      <c r="BB186" s="3"/>
      <c r="BC186" s="3"/>
      <c r="BD186" s="3"/>
    </row>
    <row r="187" spans="1:56" ht="15">
      <c r="A187" s="63" t="s">
        <v>708</v>
      </c>
      <c r="B187" s="64"/>
      <c r="C187" s="64"/>
      <c r="D187" s="65"/>
      <c r="E187" s="124"/>
      <c r="F187" s="99" t="s">
        <v>5005</v>
      </c>
      <c r="G187" s="125"/>
      <c r="H187" s="68"/>
      <c r="I187" s="69"/>
      <c r="J187" s="126"/>
      <c r="K187" s="68" t="s">
        <v>5711</v>
      </c>
      <c r="L187" s="127"/>
      <c r="M187" s="72">
        <v>3173.331298828125</v>
      </c>
      <c r="N187" s="72">
        <v>9638.072265625</v>
      </c>
      <c r="O187" s="73"/>
      <c r="P187" s="74"/>
      <c r="Q187" s="74"/>
      <c r="R187" s="128"/>
      <c r="S187" s="48">
        <v>0</v>
      </c>
      <c r="T187" s="48">
        <v>1</v>
      </c>
      <c r="U187" s="128"/>
      <c r="V187" s="50"/>
      <c r="W187" s="50"/>
      <c r="X187" s="50"/>
      <c r="Y187" s="50"/>
      <c r="Z187" s="49"/>
      <c r="AA187" s="70">
        <v>187</v>
      </c>
      <c r="AB187" s="70"/>
      <c r="AC187" s="71"/>
      <c r="AD187" s="77">
        <v>3192</v>
      </c>
      <c r="AE187" s="77">
        <v>1646</v>
      </c>
      <c r="AF187" s="77">
        <v>1209</v>
      </c>
      <c r="AG187" s="77">
        <v>216</v>
      </c>
      <c r="AH187" s="77"/>
      <c r="AI187" s="77" t="s">
        <v>4279</v>
      </c>
      <c r="AJ187" s="77" t="s">
        <v>4541</v>
      </c>
      <c r="AK187" s="80" t="s">
        <v>4749</v>
      </c>
      <c r="AL187" s="77"/>
      <c r="AM187" s="79">
        <v>40043.07748842592</v>
      </c>
      <c r="AN187" s="77" t="s">
        <v>416</v>
      </c>
      <c r="AO187" s="80" t="s">
        <v>5351</v>
      </c>
      <c r="AP187" s="122" t="s">
        <v>66</v>
      </c>
      <c r="AQ187" s="48"/>
      <c r="AR187" s="49"/>
      <c r="AS187" s="48"/>
      <c r="AT187" s="49"/>
      <c r="AU187" s="48"/>
      <c r="AV187" s="49"/>
      <c r="AW187" s="48"/>
      <c r="AX187" s="49"/>
      <c r="AY187" s="48"/>
      <c r="AZ187" s="2"/>
      <c r="BA187" s="3"/>
      <c r="BB187" s="3"/>
      <c r="BC187" s="3"/>
      <c r="BD187" s="3"/>
    </row>
    <row r="188" spans="1:56" ht="15">
      <c r="A188" s="63" t="s">
        <v>193</v>
      </c>
      <c r="B188" s="64"/>
      <c r="C188" s="64"/>
      <c r="D188" s="65"/>
      <c r="E188" s="124"/>
      <c r="F188" s="99" t="s">
        <v>405</v>
      </c>
      <c r="G188" s="125"/>
      <c r="H188" s="68"/>
      <c r="I188" s="69"/>
      <c r="J188" s="126"/>
      <c r="K188" s="68" t="s">
        <v>449</v>
      </c>
      <c r="L188" s="127"/>
      <c r="M188" s="72">
        <v>6638.2841796875</v>
      </c>
      <c r="N188" s="72">
        <v>8721.697265625</v>
      </c>
      <c r="O188" s="73"/>
      <c r="P188" s="74"/>
      <c r="Q188" s="74"/>
      <c r="R188" s="128"/>
      <c r="S188" s="48">
        <v>0</v>
      </c>
      <c r="T188" s="48">
        <v>4</v>
      </c>
      <c r="U188" s="128"/>
      <c r="V188" s="50"/>
      <c r="W188" s="50"/>
      <c r="X188" s="50"/>
      <c r="Y188" s="50"/>
      <c r="Z188" s="49"/>
      <c r="AA188" s="70">
        <v>188</v>
      </c>
      <c r="AB188" s="70"/>
      <c r="AC188" s="71"/>
      <c r="AD188" s="77">
        <v>1394</v>
      </c>
      <c r="AE188" s="77">
        <v>705</v>
      </c>
      <c r="AF188" s="77">
        <v>1157</v>
      </c>
      <c r="AG188" s="77">
        <v>3285</v>
      </c>
      <c r="AH188" s="77"/>
      <c r="AI188" s="77" t="s">
        <v>274</v>
      </c>
      <c r="AJ188" s="77" t="s">
        <v>344</v>
      </c>
      <c r="AK188" s="80" t="s">
        <v>382</v>
      </c>
      <c r="AL188" s="77"/>
      <c r="AM188" s="79">
        <v>42232.28403935185</v>
      </c>
      <c r="AN188" s="77" t="s">
        <v>416</v>
      </c>
      <c r="AO188" s="80" t="s">
        <v>431</v>
      </c>
      <c r="AP188" s="122" t="s">
        <v>66</v>
      </c>
      <c r="AQ188" s="48"/>
      <c r="AR188" s="49"/>
      <c r="AS188" s="48"/>
      <c r="AT188" s="49"/>
      <c r="AU188" s="48"/>
      <c r="AV188" s="49"/>
      <c r="AW188" s="48"/>
      <c r="AX188" s="49"/>
      <c r="AY188" s="48"/>
      <c r="AZ188" s="2"/>
      <c r="BA188" s="3"/>
      <c r="BB188" s="3"/>
      <c r="BC188" s="3"/>
      <c r="BD188" s="3"/>
    </row>
    <row r="189" spans="1:56" ht="15">
      <c r="A189" s="63" t="s">
        <v>709</v>
      </c>
      <c r="B189" s="64"/>
      <c r="C189" s="64"/>
      <c r="D189" s="65"/>
      <c r="E189" s="124"/>
      <c r="F189" s="99" t="s">
        <v>394</v>
      </c>
      <c r="G189" s="125"/>
      <c r="H189" s="68"/>
      <c r="I189" s="69"/>
      <c r="J189" s="126"/>
      <c r="K189" s="68" t="s">
        <v>5712</v>
      </c>
      <c r="L189" s="127"/>
      <c r="M189" s="72">
        <v>1370.498291015625</v>
      </c>
      <c r="N189" s="72">
        <v>8667.9482421875</v>
      </c>
      <c r="O189" s="73"/>
      <c r="P189" s="74"/>
      <c r="Q189" s="74"/>
      <c r="R189" s="128"/>
      <c r="S189" s="48">
        <v>0</v>
      </c>
      <c r="T189" s="48">
        <v>1</v>
      </c>
      <c r="U189" s="128"/>
      <c r="V189" s="50"/>
      <c r="W189" s="50"/>
      <c r="X189" s="50"/>
      <c r="Y189" s="50"/>
      <c r="Z189" s="49"/>
      <c r="AA189" s="70">
        <v>189</v>
      </c>
      <c r="AB189" s="70"/>
      <c r="AC189" s="71"/>
      <c r="AD189" s="77">
        <v>73</v>
      </c>
      <c r="AE189" s="77">
        <v>17</v>
      </c>
      <c r="AF189" s="77">
        <v>1939</v>
      </c>
      <c r="AG189" s="77">
        <v>123</v>
      </c>
      <c r="AH189" s="77"/>
      <c r="AI189" s="77"/>
      <c r="AJ189" s="77" t="s">
        <v>4542</v>
      </c>
      <c r="AK189" s="77"/>
      <c r="AL189" s="77"/>
      <c r="AM189" s="79">
        <v>40062.921319444446</v>
      </c>
      <c r="AN189" s="77" t="s">
        <v>416</v>
      </c>
      <c r="AO189" s="80" t="s">
        <v>5352</v>
      </c>
      <c r="AP189" s="122" t="s">
        <v>66</v>
      </c>
      <c r="AQ189" s="48"/>
      <c r="AR189" s="49"/>
      <c r="AS189" s="48"/>
      <c r="AT189" s="49"/>
      <c r="AU189" s="48"/>
      <c r="AV189" s="49"/>
      <c r="AW189" s="48"/>
      <c r="AX189" s="49"/>
      <c r="AY189" s="48"/>
      <c r="AZ189" s="2"/>
      <c r="BA189" s="3"/>
      <c r="BB189" s="3"/>
      <c r="BC189" s="3"/>
      <c r="BD189" s="3"/>
    </row>
    <row r="190" spans="1:56" ht="15">
      <c r="A190" s="63" t="s">
        <v>710</v>
      </c>
      <c r="B190" s="64"/>
      <c r="C190" s="64"/>
      <c r="D190" s="65"/>
      <c r="E190" s="124"/>
      <c r="F190" s="99" t="s">
        <v>5006</v>
      </c>
      <c r="G190" s="125"/>
      <c r="H190" s="68"/>
      <c r="I190" s="69"/>
      <c r="J190" s="126"/>
      <c r="K190" s="68" t="s">
        <v>5713</v>
      </c>
      <c r="L190" s="127"/>
      <c r="M190" s="72">
        <v>4636.71240234375</v>
      </c>
      <c r="N190" s="72">
        <v>5907.6982421875</v>
      </c>
      <c r="O190" s="73"/>
      <c r="P190" s="74"/>
      <c r="Q190" s="74"/>
      <c r="R190" s="128"/>
      <c r="S190" s="48">
        <v>0</v>
      </c>
      <c r="T190" s="48">
        <v>1</v>
      </c>
      <c r="U190" s="128"/>
      <c r="V190" s="50"/>
      <c r="W190" s="50"/>
      <c r="X190" s="50"/>
      <c r="Y190" s="50"/>
      <c r="Z190" s="49"/>
      <c r="AA190" s="70">
        <v>190</v>
      </c>
      <c r="AB190" s="70"/>
      <c r="AC190" s="71"/>
      <c r="AD190" s="77">
        <v>980</v>
      </c>
      <c r="AE190" s="77">
        <v>1526</v>
      </c>
      <c r="AF190" s="77">
        <v>179743</v>
      </c>
      <c r="AG190" s="77">
        <v>23015</v>
      </c>
      <c r="AH190" s="77"/>
      <c r="AI190" s="77" t="s">
        <v>4280</v>
      </c>
      <c r="AJ190" s="77" t="s">
        <v>301</v>
      </c>
      <c r="AK190" s="77"/>
      <c r="AL190" s="77"/>
      <c r="AM190" s="79">
        <v>39920.24234953704</v>
      </c>
      <c r="AN190" s="77" t="s">
        <v>416</v>
      </c>
      <c r="AO190" s="80" t="s">
        <v>5353</v>
      </c>
      <c r="AP190" s="122" t="s">
        <v>66</v>
      </c>
      <c r="AQ190" s="48"/>
      <c r="AR190" s="49"/>
      <c r="AS190" s="48"/>
      <c r="AT190" s="49"/>
      <c r="AU190" s="48"/>
      <c r="AV190" s="49"/>
      <c r="AW190" s="48"/>
      <c r="AX190" s="49"/>
      <c r="AY190" s="48"/>
      <c r="AZ190" s="2"/>
      <c r="BA190" s="3"/>
      <c r="BB190" s="3"/>
      <c r="BC190" s="3"/>
      <c r="BD190" s="3"/>
    </row>
    <row r="191" spans="1:56" ht="15">
      <c r="A191" s="63" t="s">
        <v>711</v>
      </c>
      <c r="B191" s="64"/>
      <c r="C191" s="64"/>
      <c r="D191" s="65"/>
      <c r="E191" s="124"/>
      <c r="F191" s="99" t="s">
        <v>5007</v>
      </c>
      <c r="G191" s="125"/>
      <c r="H191" s="68"/>
      <c r="I191" s="69"/>
      <c r="J191" s="126"/>
      <c r="K191" s="68" t="s">
        <v>5714</v>
      </c>
      <c r="L191" s="127"/>
      <c r="M191" s="72">
        <v>1461.0838623046875</v>
      </c>
      <c r="N191" s="72">
        <v>8765.7841796875</v>
      </c>
      <c r="O191" s="73"/>
      <c r="P191" s="74"/>
      <c r="Q191" s="74"/>
      <c r="R191" s="128"/>
      <c r="S191" s="48">
        <v>0</v>
      </c>
      <c r="T191" s="48">
        <v>1</v>
      </c>
      <c r="U191" s="128"/>
      <c r="V191" s="50"/>
      <c r="W191" s="50"/>
      <c r="X191" s="50"/>
      <c r="Y191" s="50"/>
      <c r="Z191" s="49"/>
      <c r="AA191" s="70">
        <v>191</v>
      </c>
      <c r="AB191" s="70"/>
      <c r="AC191" s="71"/>
      <c r="AD191" s="77">
        <v>501</v>
      </c>
      <c r="AE191" s="77">
        <v>126</v>
      </c>
      <c r="AF191" s="77">
        <v>1931</v>
      </c>
      <c r="AG191" s="77">
        <v>0</v>
      </c>
      <c r="AH191" s="77"/>
      <c r="AI191" s="77" t="s">
        <v>4281</v>
      </c>
      <c r="AJ191" s="77" t="s">
        <v>315</v>
      </c>
      <c r="AK191" s="80" t="s">
        <v>4750</v>
      </c>
      <c r="AL191" s="77"/>
      <c r="AM191" s="79">
        <v>42301.81961805555</v>
      </c>
      <c r="AN191" s="77" t="s">
        <v>416</v>
      </c>
      <c r="AO191" s="80" t="s">
        <v>5354</v>
      </c>
      <c r="AP191" s="122" t="s">
        <v>66</v>
      </c>
      <c r="AQ191" s="48"/>
      <c r="AR191" s="49"/>
      <c r="AS191" s="48"/>
      <c r="AT191" s="49"/>
      <c r="AU191" s="48"/>
      <c r="AV191" s="49"/>
      <c r="AW191" s="48"/>
      <c r="AX191" s="49"/>
      <c r="AY191" s="48"/>
      <c r="AZ191" s="2"/>
      <c r="BA191" s="3"/>
      <c r="BB191" s="3"/>
      <c r="BC191" s="3"/>
      <c r="BD191" s="3"/>
    </row>
    <row r="192" spans="1:56" ht="15">
      <c r="A192" s="63" t="s">
        <v>712</v>
      </c>
      <c r="B192" s="64"/>
      <c r="C192" s="64"/>
      <c r="D192" s="65"/>
      <c r="E192" s="124"/>
      <c r="F192" s="99" t="s">
        <v>5008</v>
      </c>
      <c r="G192" s="125"/>
      <c r="H192" s="68"/>
      <c r="I192" s="69"/>
      <c r="J192" s="126"/>
      <c r="K192" s="68" t="s">
        <v>5715</v>
      </c>
      <c r="L192" s="127"/>
      <c r="M192" s="72">
        <v>2458.2724609375</v>
      </c>
      <c r="N192" s="72">
        <v>593.5927734375</v>
      </c>
      <c r="O192" s="73"/>
      <c r="P192" s="74"/>
      <c r="Q192" s="74"/>
      <c r="R192" s="128"/>
      <c r="S192" s="48">
        <v>0</v>
      </c>
      <c r="T192" s="48">
        <v>1</v>
      </c>
      <c r="U192" s="128"/>
      <c r="V192" s="50"/>
      <c r="W192" s="50"/>
      <c r="X192" s="50"/>
      <c r="Y192" s="50"/>
      <c r="Z192" s="49"/>
      <c r="AA192" s="70">
        <v>192</v>
      </c>
      <c r="AB192" s="70"/>
      <c r="AC192" s="71"/>
      <c r="AD192" s="77">
        <v>96</v>
      </c>
      <c r="AE192" s="77">
        <v>43</v>
      </c>
      <c r="AF192" s="77">
        <v>326</v>
      </c>
      <c r="AG192" s="77">
        <v>45</v>
      </c>
      <c r="AH192" s="77"/>
      <c r="AI192" s="77"/>
      <c r="AJ192" s="77"/>
      <c r="AK192" s="77"/>
      <c r="AL192" s="77"/>
      <c r="AM192" s="79">
        <v>42121.078055555554</v>
      </c>
      <c r="AN192" s="77" t="s">
        <v>416</v>
      </c>
      <c r="AO192" s="80" t="s">
        <v>5355</v>
      </c>
      <c r="AP192" s="122" t="s">
        <v>66</v>
      </c>
      <c r="AQ192" s="48"/>
      <c r="AR192" s="49"/>
      <c r="AS192" s="48"/>
      <c r="AT192" s="49"/>
      <c r="AU192" s="48"/>
      <c r="AV192" s="49"/>
      <c r="AW192" s="48"/>
      <c r="AX192" s="49"/>
      <c r="AY192" s="48"/>
      <c r="AZ192" s="2"/>
      <c r="BA192" s="3"/>
      <c r="BB192" s="3"/>
      <c r="BC192" s="3"/>
      <c r="BD192" s="3"/>
    </row>
    <row r="193" spans="1:56" ht="15">
      <c r="A193" s="63" t="s">
        <v>713</v>
      </c>
      <c r="B193" s="64"/>
      <c r="C193" s="64"/>
      <c r="D193" s="65"/>
      <c r="E193" s="124"/>
      <c r="F193" s="99" t="s">
        <v>5009</v>
      </c>
      <c r="G193" s="125"/>
      <c r="H193" s="68"/>
      <c r="I193" s="69"/>
      <c r="J193" s="126"/>
      <c r="K193" s="68" t="s">
        <v>5716</v>
      </c>
      <c r="L193" s="127"/>
      <c r="M193" s="72">
        <v>250.26405334472656</v>
      </c>
      <c r="N193" s="72">
        <v>4544.66259765625</v>
      </c>
      <c r="O193" s="73"/>
      <c r="P193" s="74"/>
      <c r="Q193" s="74"/>
      <c r="R193" s="128"/>
      <c r="S193" s="48">
        <v>0</v>
      </c>
      <c r="T193" s="48">
        <v>1</v>
      </c>
      <c r="U193" s="128"/>
      <c r="V193" s="50"/>
      <c r="W193" s="50"/>
      <c r="X193" s="50"/>
      <c r="Y193" s="50"/>
      <c r="Z193" s="49"/>
      <c r="AA193" s="70">
        <v>193</v>
      </c>
      <c r="AB193" s="70"/>
      <c r="AC193" s="71"/>
      <c r="AD193" s="77">
        <v>34</v>
      </c>
      <c r="AE193" s="77">
        <v>33</v>
      </c>
      <c r="AF193" s="77">
        <v>1793</v>
      </c>
      <c r="AG193" s="77">
        <v>251</v>
      </c>
      <c r="AH193" s="77"/>
      <c r="AI193" s="77" t="s">
        <v>4282</v>
      </c>
      <c r="AJ193" s="77" t="s">
        <v>4543</v>
      </c>
      <c r="AK193" s="80" t="s">
        <v>4751</v>
      </c>
      <c r="AL193" s="77"/>
      <c r="AM193" s="79">
        <v>39939.815775462965</v>
      </c>
      <c r="AN193" s="77" t="s">
        <v>416</v>
      </c>
      <c r="AO193" s="80" t="s">
        <v>5356</v>
      </c>
      <c r="AP193" s="122" t="s">
        <v>66</v>
      </c>
      <c r="AQ193" s="48"/>
      <c r="AR193" s="49"/>
      <c r="AS193" s="48"/>
      <c r="AT193" s="49"/>
      <c r="AU193" s="48"/>
      <c r="AV193" s="49"/>
      <c r="AW193" s="48"/>
      <c r="AX193" s="49"/>
      <c r="AY193" s="48"/>
      <c r="AZ193" s="2"/>
      <c r="BA193" s="3"/>
      <c r="BB193" s="3"/>
      <c r="BC193" s="3"/>
      <c r="BD193" s="3"/>
    </row>
    <row r="194" spans="1:56" ht="15">
      <c r="A194" s="63" t="s">
        <v>714</v>
      </c>
      <c r="B194" s="64"/>
      <c r="C194" s="64"/>
      <c r="D194" s="65"/>
      <c r="E194" s="124"/>
      <c r="F194" s="99" t="s">
        <v>5010</v>
      </c>
      <c r="G194" s="125"/>
      <c r="H194" s="68"/>
      <c r="I194" s="69"/>
      <c r="J194" s="126"/>
      <c r="K194" s="68" t="s">
        <v>5717</v>
      </c>
      <c r="L194" s="127"/>
      <c r="M194" s="72">
        <v>5473.54833984375</v>
      </c>
      <c r="N194" s="72">
        <v>6152.94091796875</v>
      </c>
      <c r="O194" s="73"/>
      <c r="P194" s="74"/>
      <c r="Q194" s="74"/>
      <c r="R194" s="128"/>
      <c r="S194" s="48">
        <v>0</v>
      </c>
      <c r="T194" s="48">
        <v>1</v>
      </c>
      <c r="U194" s="128"/>
      <c r="V194" s="50"/>
      <c r="W194" s="50"/>
      <c r="X194" s="50"/>
      <c r="Y194" s="50"/>
      <c r="Z194" s="49"/>
      <c r="AA194" s="70">
        <v>194</v>
      </c>
      <c r="AB194" s="70"/>
      <c r="AC194" s="71"/>
      <c r="AD194" s="77">
        <v>495</v>
      </c>
      <c r="AE194" s="77">
        <v>180</v>
      </c>
      <c r="AF194" s="77">
        <v>3917</v>
      </c>
      <c r="AG194" s="77">
        <v>22652</v>
      </c>
      <c r="AH194" s="77"/>
      <c r="AI194" s="77" t="s">
        <v>4283</v>
      </c>
      <c r="AJ194" s="77" t="s">
        <v>4544</v>
      </c>
      <c r="AK194" s="80" t="s">
        <v>4752</v>
      </c>
      <c r="AL194" s="77"/>
      <c r="AM194" s="79">
        <v>41751.0237037037</v>
      </c>
      <c r="AN194" s="77" t="s">
        <v>416</v>
      </c>
      <c r="AO194" s="80" t="s">
        <v>5357</v>
      </c>
      <c r="AP194" s="122" t="s">
        <v>66</v>
      </c>
      <c r="AQ194" s="48"/>
      <c r="AR194" s="49"/>
      <c r="AS194" s="48"/>
      <c r="AT194" s="49"/>
      <c r="AU194" s="48"/>
      <c r="AV194" s="49"/>
      <c r="AW194" s="48"/>
      <c r="AX194" s="49"/>
      <c r="AY194" s="48"/>
      <c r="AZ194" s="2"/>
      <c r="BA194" s="3"/>
      <c r="BB194" s="3"/>
      <c r="BC194" s="3"/>
      <c r="BD194" s="3"/>
    </row>
    <row r="195" spans="1:56" ht="15">
      <c r="A195" s="63" t="s">
        <v>715</v>
      </c>
      <c r="B195" s="64"/>
      <c r="C195" s="64"/>
      <c r="D195" s="65"/>
      <c r="E195" s="124"/>
      <c r="F195" s="99" t="s">
        <v>5011</v>
      </c>
      <c r="G195" s="125"/>
      <c r="H195" s="68"/>
      <c r="I195" s="69"/>
      <c r="J195" s="126"/>
      <c r="K195" s="68" t="s">
        <v>5718</v>
      </c>
      <c r="L195" s="127"/>
      <c r="M195" s="72">
        <v>6750.0498046875</v>
      </c>
      <c r="N195" s="72">
        <v>9086.1533203125</v>
      </c>
      <c r="O195" s="73"/>
      <c r="P195" s="74"/>
      <c r="Q195" s="74"/>
      <c r="R195" s="128"/>
      <c r="S195" s="48">
        <v>0</v>
      </c>
      <c r="T195" s="48">
        <v>2</v>
      </c>
      <c r="U195" s="128"/>
      <c r="V195" s="50"/>
      <c r="W195" s="50"/>
      <c r="X195" s="50"/>
      <c r="Y195" s="50"/>
      <c r="Z195" s="49"/>
      <c r="AA195" s="70">
        <v>195</v>
      </c>
      <c r="AB195" s="70"/>
      <c r="AC195" s="71"/>
      <c r="AD195" s="77">
        <v>901</v>
      </c>
      <c r="AE195" s="77">
        <v>588</v>
      </c>
      <c r="AF195" s="77">
        <v>1975</v>
      </c>
      <c r="AG195" s="77">
        <v>5057</v>
      </c>
      <c r="AH195" s="77"/>
      <c r="AI195" s="77" t="s">
        <v>4284</v>
      </c>
      <c r="AJ195" s="77"/>
      <c r="AK195" s="77"/>
      <c r="AL195" s="77"/>
      <c r="AM195" s="79">
        <v>41777.24355324074</v>
      </c>
      <c r="AN195" s="77" t="s">
        <v>416</v>
      </c>
      <c r="AO195" s="80" t="s">
        <v>5358</v>
      </c>
      <c r="AP195" s="122" t="s">
        <v>66</v>
      </c>
      <c r="AQ195" s="48"/>
      <c r="AR195" s="49"/>
      <c r="AS195" s="48"/>
      <c r="AT195" s="49"/>
      <c r="AU195" s="48"/>
      <c r="AV195" s="49"/>
      <c r="AW195" s="48"/>
      <c r="AX195" s="49"/>
      <c r="AY195" s="48"/>
      <c r="AZ195" s="2"/>
      <c r="BA195" s="3"/>
      <c r="BB195" s="3"/>
      <c r="BC195" s="3"/>
      <c r="BD195" s="3"/>
    </row>
    <row r="196" spans="1:56" ht="15">
      <c r="A196" s="63" t="s">
        <v>716</v>
      </c>
      <c r="B196" s="64"/>
      <c r="C196" s="64"/>
      <c r="D196" s="65"/>
      <c r="E196" s="124"/>
      <c r="F196" s="99" t="s">
        <v>5012</v>
      </c>
      <c r="G196" s="125"/>
      <c r="H196" s="68"/>
      <c r="I196" s="69"/>
      <c r="J196" s="126"/>
      <c r="K196" s="68" t="s">
        <v>5719</v>
      </c>
      <c r="L196" s="127"/>
      <c r="M196" s="72">
        <v>5077.4365234375</v>
      </c>
      <c r="N196" s="72">
        <v>3517.176513671875</v>
      </c>
      <c r="O196" s="73"/>
      <c r="P196" s="74"/>
      <c r="Q196" s="74"/>
      <c r="R196" s="128"/>
      <c r="S196" s="48">
        <v>0</v>
      </c>
      <c r="T196" s="48">
        <v>1</v>
      </c>
      <c r="U196" s="128"/>
      <c r="V196" s="50"/>
      <c r="W196" s="50"/>
      <c r="X196" s="50"/>
      <c r="Y196" s="50"/>
      <c r="Z196" s="49"/>
      <c r="AA196" s="70">
        <v>196</v>
      </c>
      <c r="AB196" s="70"/>
      <c r="AC196" s="71"/>
      <c r="AD196" s="77">
        <v>304</v>
      </c>
      <c r="AE196" s="77">
        <v>136</v>
      </c>
      <c r="AF196" s="77">
        <v>2023</v>
      </c>
      <c r="AG196" s="77">
        <v>1439</v>
      </c>
      <c r="AH196" s="77"/>
      <c r="AI196" s="77" t="s">
        <v>4285</v>
      </c>
      <c r="AJ196" s="77" t="s">
        <v>4545</v>
      </c>
      <c r="AK196" s="80" t="s">
        <v>4753</v>
      </c>
      <c r="AL196" s="77"/>
      <c r="AM196" s="79">
        <v>41281.97760416667</v>
      </c>
      <c r="AN196" s="77" t="s">
        <v>416</v>
      </c>
      <c r="AO196" s="80" t="s">
        <v>5359</v>
      </c>
      <c r="AP196" s="122" t="s">
        <v>66</v>
      </c>
      <c r="AQ196" s="48"/>
      <c r="AR196" s="49"/>
      <c r="AS196" s="48"/>
      <c r="AT196" s="49"/>
      <c r="AU196" s="48"/>
      <c r="AV196" s="49"/>
      <c r="AW196" s="48"/>
      <c r="AX196" s="49"/>
      <c r="AY196" s="48"/>
      <c r="AZ196" s="2"/>
      <c r="BA196" s="3"/>
      <c r="BB196" s="3"/>
      <c r="BC196" s="3"/>
      <c r="BD196" s="3"/>
    </row>
    <row r="197" spans="1:56" ht="15">
      <c r="A197" s="63" t="s">
        <v>717</v>
      </c>
      <c r="B197" s="64"/>
      <c r="C197" s="64"/>
      <c r="D197" s="65"/>
      <c r="E197" s="124"/>
      <c r="F197" s="99" t="s">
        <v>5013</v>
      </c>
      <c r="G197" s="125"/>
      <c r="H197" s="68"/>
      <c r="I197" s="69"/>
      <c r="J197" s="126"/>
      <c r="K197" s="68" t="s">
        <v>5720</v>
      </c>
      <c r="L197" s="127"/>
      <c r="M197" s="72">
        <v>8770.072265625</v>
      </c>
      <c r="N197" s="72">
        <v>6255.400390625</v>
      </c>
      <c r="O197" s="73"/>
      <c r="P197" s="74"/>
      <c r="Q197" s="74"/>
      <c r="R197" s="128"/>
      <c r="S197" s="48">
        <v>0</v>
      </c>
      <c r="T197" s="48">
        <v>2</v>
      </c>
      <c r="U197" s="128"/>
      <c r="V197" s="50"/>
      <c r="W197" s="50"/>
      <c r="X197" s="50"/>
      <c r="Y197" s="50"/>
      <c r="Z197" s="49"/>
      <c r="AA197" s="70">
        <v>197</v>
      </c>
      <c r="AB197" s="70"/>
      <c r="AC197" s="71"/>
      <c r="AD197" s="77">
        <v>544</v>
      </c>
      <c r="AE197" s="77">
        <v>304</v>
      </c>
      <c r="AF197" s="77">
        <v>1630</v>
      </c>
      <c r="AG197" s="77">
        <v>1873</v>
      </c>
      <c r="AH197" s="77"/>
      <c r="AI197" s="77" t="s">
        <v>4286</v>
      </c>
      <c r="AJ197" s="77" t="s">
        <v>359</v>
      </c>
      <c r="AK197" s="80" t="s">
        <v>4754</v>
      </c>
      <c r="AL197" s="77"/>
      <c r="AM197" s="79">
        <v>42083.965150462966</v>
      </c>
      <c r="AN197" s="77" t="s">
        <v>416</v>
      </c>
      <c r="AO197" s="80" t="s">
        <v>5360</v>
      </c>
      <c r="AP197" s="122" t="s">
        <v>66</v>
      </c>
      <c r="AQ197" s="48"/>
      <c r="AR197" s="49"/>
      <c r="AS197" s="48"/>
      <c r="AT197" s="49"/>
      <c r="AU197" s="48"/>
      <c r="AV197" s="49"/>
      <c r="AW197" s="48"/>
      <c r="AX197" s="49"/>
      <c r="AY197" s="48"/>
      <c r="AZ197" s="2"/>
      <c r="BA197" s="3"/>
      <c r="BB197" s="3"/>
      <c r="BC197" s="3"/>
      <c r="BD197" s="3"/>
    </row>
    <row r="198" spans="1:56" ht="15">
      <c r="A198" s="63" t="s">
        <v>718</v>
      </c>
      <c r="B198" s="64"/>
      <c r="C198" s="64"/>
      <c r="D198" s="65"/>
      <c r="E198" s="124"/>
      <c r="F198" s="99" t="s">
        <v>5015</v>
      </c>
      <c r="G198" s="125"/>
      <c r="H198" s="68"/>
      <c r="I198" s="69"/>
      <c r="J198" s="126"/>
      <c r="K198" s="68" t="s">
        <v>5722</v>
      </c>
      <c r="L198" s="127"/>
      <c r="M198" s="72">
        <v>7695.21533203125</v>
      </c>
      <c r="N198" s="72">
        <v>8824.3955078125</v>
      </c>
      <c r="O198" s="73"/>
      <c r="P198" s="74"/>
      <c r="Q198" s="74"/>
      <c r="R198" s="128"/>
      <c r="S198" s="48">
        <v>0</v>
      </c>
      <c r="T198" s="48">
        <v>5</v>
      </c>
      <c r="U198" s="128"/>
      <c r="V198" s="50"/>
      <c r="W198" s="50"/>
      <c r="X198" s="50"/>
      <c r="Y198" s="50"/>
      <c r="Z198" s="49"/>
      <c r="AA198" s="70">
        <v>198</v>
      </c>
      <c r="AB198" s="70"/>
      <c r="AC198" s="71"/>
      <c r="AD198" s="77">
        <v>4896</v>
      </c>
      <c r="AE198" s="77">
        <v>2538</v>
      </c>
      <c r="AF198" s="77">
        <v>91396</v>
      </c>
      <c r="AG198" s="77">
        <v>104236</v>
      </c>
      <c r="AH198" s="77"/>
      <c r="AI198" s="77" t="s">
        <v>4288</v>
      </c>
      <c r="AJ198" s="77"/>
      <c r="AK198" s="77"/>
      <c r="AL198" s="77"/>
      <c r="AM198" s="79">
        <v>39723.947696759256</v>
      </c>
      <c r="AN198" s="77" t="s">
        <v>416</v>
      </c>
      <c r="AO198" s="80" t="s">
        <v>5362</v>
      </c>
      <c r="AP198" s="122" t="s">
        <v>66</v>
      </c>
      <c r="AQ198" s="48"/>
      <c r="AR198" s="49"/>
      <c r="AS198" s="48"/>
      <c r="AT198" s="49"/>
      <c r="AU198" s="48"/>
      <c r="AV198" s="49"/>
      <c r="AW198" s="48"/>
      <c r="AX198" s="49"/>
      <c r="AY198" s="48"/>
      <c r="AZ198" s="2"/>
      <c r="BA198" s="3"/>
      <c r="BB198" s="3"/>
      <c r="BC198" s="3"/>
      <c r="BD198" s="3"/>
    </row>
    <row r="199" spans="1:56" ht="15">
      <c r="A199" s="63" t="s">
        <v>719</v>
      </c>
      <c r="B199" s="64"/>
      <c r="C199" s="64"/>
      <c r="D199" s="65"/>
      <c r="E199" s="124"/>
      <c r="F199" s="99" t="s">
        <v>5016</v>
      </c>
      <c r="G199" s="125"/>
      <c r="H199" s="68"/>
      <c r="I199" s="69"/>
      <c r="J199" s="126"/>
      <c r="K199" s="68" t="s">
        <v>5723</v>
      </c>
      <c r="L199" s="127"/>
      <c r="M199" s="72">
        <v>4802.96630859375</v>
      </c>
      <c r="N199" s="72">
        <v>8229.39453125</v>
      </c>
      <c r="O199" s="73"/>
      <c r="P199" s="74"/>
      <c r="Q199" s="74"/>
      <c r="R199" s="128"/>
      <c r="S199" s="48">
        <v>0</v>
      </c>
      <c r="T199" s="48">
        <v>1</v>
      </c>
      <c r="U199" s="128"/>
      <c r="V199" s="50"/>
      <c r="W199" s="50"/>
      <c r="X199" s="50"/>
      <c r="Y199" s="50"/>
      <c r="Z199" s="49"/>
      <c r="AA199" s="70">
        <v>199</v>
      </c>
      <c r="AB199" s="70"/>
      <c r="AC199" s="71"/>
      <c r="AD199" s="77">
        <v>555</v>
      </c>
      <c r="AE199" s="77">
        <v>130</v>
      </c>
      <c r="AF199" s="77">
        <v>1166</v>
      </c>
      <c r="AG199" s="77">
        <v>387</v>
      </c>
      <c r="AH199" s="77"/>
      <c r="AI199" s="77"/>
      <c r="AJ199" s="77" t="s">
        <v>4547</v>
      </c>
      <c r="AK199" s="77"/>
      <c r="AL199" s="77"/>
      <c r="AM199" s="79">
        <v>43075.09885416667</v>
      </c>
      <c r="AN199" s="77" t="s">
        <v>416</v>
      </c>
      <c r="AO199" s="80" t="s">
        <v>5363</v>
      </c>
      <c r="AP199" s="122" t="s">
        <v>66</v>
      </c>
      <c r="AQ199" s="48"/>
      <c r="AR199" s="49"/>
      <c r="AS199" s="48"/>
      <c r="AT199" s="49"/>
      <c r="AU199" s="48"/>
      <c r="AV199" s="49"/>
      <c r="AW199" s="48"/>
      <c r="AX199" s="49"/>
      <c r="AY199" s="48"/>
      <c r="AZ199" s="2"/>
      <c r="BA199" s="3"/>
      <c r="BB199" s="3"/>
      <c r="BC199" s="3"/>
      <c r="BD199" s="3"/>
    </row>
    <row r="200" spans="1:56" ht="15">
      <c r="A200" s="63" t="s">
        <v>720</v>
      </c>
      <c r="B200" s="64"/>
      <c r="C200" s="64"/>
      <c r="D200" s="65"/>
      <c r="E200" s="124"/>
      <c r="F200" s="99" t="s">
        <v>5017</v>
      </c>
      <c r="G200" s="125"/>
      <c r="H200" s="68"/>
      <c r="I200" s="69"/>
      <c r="J200" s="126"/>
      <c r="K200" s="68" t="s">
        <v>5724</v>
      </c>
      <c r="L200" s="127"/>
      <c r="M200" s="72">
        <v>2947.931640625</v>
      </c>
      <c r="N200" s="72">
        <v>5737.9755859375</v>
      </c>
      <c r="O200" s="73"/>
      <c r="P200" s="74"/>
      <c r="Q200" s="74"/>
      <c r="R200" s="128"/>
      <c r="S200" s="48">
        <v>0</v>
      </c>
      <c r="T200" s="48">
        <v>1</v>
      </c>
      <c r="U200" s="128"/>
      <c r="V200" s="50"/>
      <c r="W200" s="50"/>
      <c r="X200" s="50"/>
      <c r="Y200" s="50"/>
      <c r="Z200" s="49"/>
      <c r="AA200" s="70">
        <v>200</v>
      </c>
      <c r="AB200" s="70"/>
      <c r="AC200" s="71"/>
      <c r="AD200" s="77">
        <v>46</v>
      </c>
      <c r="AE200" s="77">
        <v>32</v>
      </c>
      <c r="AF200" s="77">
        <v>1011</v>
      </c>
      <c r="AG200" s="77">
        <v>117</v>
      </c>
      <c r="AH200" s="77"/>
      <c r="AI200" s="77"/>
      <c r="AJ200" s="77" t="s">
        <v>4548</v>
      </c>
      <c r="AK200" s="77"/>
      <c r="AL200" s="77"/>
      <c r="AM200" s="79">
        <v>40372.23310185185</v>
      </c>
      <c r="AN200" s="77" t="s">
        <v>416</v>
      </c>
      <c r="AO200" s="80" t="s">
        <v>5364</v>
      </c>
      <c r="AP200" s="122" t="s">
        <v>66</v>
      </c>
      <c r="AQ200" s="48"/>
      <c r="AR200" s="49"/>
      <c r="AS200" s="48"/>
      <c r="AT200" s="49"/>
      <c r="AU200" s="48"/>
      <c r="AV200" s="49"/>
      <c r="AW200" s="48"/>
      <c r="AX200" s="49"/>
      <c r="AY200" s="48"/>
      <c r="AZ200" s="2"/>
      <c r="BA200" s="3"/>
      <c r="BB200" s="3"/>
      <c r="BC200" s="3"/>
      <c r="BD200" s="3"/>
    </row>
    <row r="201" spans="1:56" ht="15">
      <c r="A201" s="63" t="s">
        <v>721</v>
      </c>
      <c r="B201" s="64"/>
      <c r="C201" s="64"/>
      <c r="D201" s="65"/>
      <c r="E201" s="124"/>
      <c r="F201" s="99" t="s">
        <v>5018</v>
      </c>
      <c r="G201" s="125"/>
      <c r="H201" s="68"/>
      <c r="I201" s="69"/>
      <c r="J201" s="126"/>
      <c r="K201" s="68" t="s">
        <v>5725</v>
      </c>
      <c r="L201" s="127"/>
      <c r="M201" s="72">
        <v>797.3001098632812</v>
      </c>
      <c r="N201" s="72">
        <v>4866.3134765625</v>
      </c>
      <c r="O201" s="73"/>
      <c r="P201" s="74"/>
      <c r="Q201" s="74"/>
      <c r="R201" s="128"/>
      <c r="S201" s="48">
        <v>0</v>
      </c>
      <c r="T201" s="48">
        <v>1</v>
      </c>
      <c r="U201" s="128"/>
      <c r="V201" s="50"/>
      <c r="W201" s="50"/>
      <c r="X201" s="50"/>
      <c r="Y201" s="50"/>
      <c r="Z201" s="49"/>
      <c r="AA201" s="70">
        <v>201</v>
      </c>
      <c r="AB201" s="70"/>
      <c r="AC201" s="71"/>
      <c r="AD201" s="77">
        <v>385</v>
      </c>
      <c r="AE201" s="77">
        <v>54</v>
      </c>
      <c r="AF201" s="77">
        <v>108</v>
      </c>
      <c r="AG201" s="77">
        <v>335</v>
      </c>
      <c r="AH201" s="77"/>
      <c r="AI201" s="77"/>
      <c r="AJ201" s="77"/>
      <c r="AK201" s="77"/>
      <c r="AL201" s="77"/>
      <c r="AM201" s="79">
        <v>40434.7562962963</v>
      </c>
      <c r="AN201" s="77" t="s">
        <v>416</v>
      </c>
      <c r="AO201" s="80" t="s">
        <v>5365</v>
      </c>
      <c r="AP201" s="122" t="s">
        <v>66</v>
      </c>
      <c r="AQ201" s="48"/>
      <c r="AR201" s="49"/>
      <c r="AS201" s="48"/>
      <c r="AT201" s="49"/>
      <c r="AU201" s="48"/>
      <c r="AV201" s="49"/>
      <c r="AW201" s="48"/>
      <c r="AX201" s="49"/>
      <c r="AY201" s="48"/>
      <c r="AZ201" s="2"/>
      <c r="BA201" s="3"/>
      <c r="BB201" s="3"/>
      <c r="BC201" s="3"/>
      <c r="BD201" s="3"/>
    </row>
    <row r="202" spans="1:56" ht="15">
      <c r="A202" s="63" t="s">
        <v>722</v>
      </c>
      <c r="B202" s="64"/>
      <c r="C202" s="64"/>
      <c r="D202" s="65"/>
      <c r="E202" s="124"/>
      <c r="F202" s="99" t="s">
        <v>5019</v>
      </c>
      <c r="G202" s="125"/>
      <c r="H202" s="68"/>
      <c r="I202" s="69"/>
      <c r="J202" s="126"/>
      <c r="K202" s="68" t="s">
        <v>5726</v>
      </c>
      <c r="L202" s="127"/>
      <c r="M202" s="72">
        <v>367.9631042480469</v>
      </c>
      <c r="N202" s="72">
        <v>3971.422607421875</v>
      </c>
      <c r="O202" s="73"/>
      <c r="P202" s="74"/>
      <c r="Q202" s="74"/>
      <c r="R202" s="128"/>
      <c r="S202" s="48">
        <v>0</v>
      </c>
      <c r="T202" s="48">
        <v>1</v>
      </c>
      <c r="U202" s="128"/>
      <c r="V202" s="50"/>
      <c r="W202" s="50"/>
      <c r="X202" s="50"/>
      <c r="Y202" s="50"/>
      <c r="Z202" s="49"/>
      <c r="AA202" s="70">
        <v>202</v>
      </c>
      <c r="AB202" s="70"/>
      <c r="AC202" s="71"/>
      <c r="AD202" s="77">
        <v>850</v>
      </c>
      <c r="AE202" s="77">
        <v>716</v>
      </c>
      <c r="AF202" s="77">
        <v>7670</v>
      </c>
      <c r="AG202" s="77">
        <v>53</v>
      </c>
      <c r="AH202" s="77"/>
      <c r="AI202" s="77" t="s">
        <v>4289</v>
      </c>
      <c r="AJ202" s="77" t="s">
        <v>4549</v>
      </c>
      <c r="AK202" s="80" t="s">
        <v>4756</v>
      </c>
      <c r="AL202" s="77"/>
      <c r="AM202" s="79">
        <v>39874.755578703705</v>
      </c>
      <c r="AN202" s="77" t="s">
        <v>416</v>
      </c>
      <c r="AO202" s="80" t="s">
        <v>5366</v>
      </c>
      <c r="AP202" s="122" t="s">
        <v>66</v>
      </c>
      <c r="AQ202" s="48"/>
      <c r="AR202" s="49"/>
      <c r="AS202" s="48"/>
      <c r="AT202" s="49"/>
      <c r="AU202" s="48"/>
      <c r="AV202" s="49"/>
      <c r="AW202" s="48"/>
      <c r="AX202" s="49"/>
      <c r="AY202" s="48"/>
      <c r="AZ202" s="2"/>
      <c r="BA202" s="3"/>
      <c r="BB202" s="3"/>
      <c r="BC202" s="3"/>
      <c r="BD202" s="3"/>
    </row>
    <row r="203" spans="1:56" ht="15">
      <c r="A203" s="63" t="s">
        <v>723</v>
      </c>
      <c r="B203" s="64"/>
      <c r="C203" s="64"/>
      <c r="D203" s="65"/>
      <c r="E203" s="124"/>
      <c r="F203" s="99" t="s">
        <v>5020</v>
      </c>
      <c r="G203" s="125"/>
      <c r="H203" s="68"/>
      <c r="I203" s="69"/>
      <c r="J203" s="126"/>
      <c r="K203" s="68" t="s">
        <v>5727</v>
      </c>
      <c r="L203" s="127"/>
      <c r="M203" s="72">
        <v>3960.5087890625</v>
      </c>
      <c r="N203" s="72">
        <v>8883.1943359375</v>
      </c>
      <c r="O203" s="73"/>
      <c r="P203" s="74"/>
      <c r="Q203" s="74"/>
      <c r="R203" s="128"/>
      <c r="S203" s="48">
        <v>0</v>
      </c>
      <c r="T203" s="48">
        <v>1</v>
      </c>
      <c r="U203" s="128"/>
      <c r="V203" s="50"/>
      <c r="W203" s="50"/>
      <c r="X203" s="50"/>
      <c r="Y203" s="50"/>
      <c r="Z203" s="49"/>
      <c r="AA203" s="70">
        <v>203</v>
      </c>
      <c r="AB203" s="70"/>
      <c r="AC203" s="71"/>
      <c r="AD203" s="77">
        <v>342</v>
      </c>
      <c r="AE203" s="77">
        <v>309</v>
      </c>
      <c r="AF203" s="77">
        <v>10390</v>
      </c>
      <c r="AG203" s="77">
        <v>2013</v>
      </c>
      <c r="AH203" s="77"/>
      <c r="AI203" s="77" t="s">
        <v>4290</v>
      </c>
      <c r="AJ203" s="77" t="s">
        <v>4550</v>
      </c>
      <c r="AK203" s="80" t="s">
        <v>4757</v>
      </c>
      <c r="AL203" s="77"/>
      <c r="AM203" s="79">
        <v>40033.72335648148</v>
      </c>
      <c r="AN203" s="77" t="s">
        <v>416</v>
      </c>
      <c r="AO203" s="80" t="s">
        <v>5367</v>
      </c>
      <c r="AP203" s="122" t="s">
        <v>66</v>
      </c>
      <c r="AQ203" s="48"/>
      <c r="AR203" s="49"/>
      <c r="AS203" s="48"/>
      <c r="AT203" s="49"/>
      <c r="AU203" s="48"/>
      <c r="AV203" s="49"/>
      <c r="AW203" s="48"/>
      <c r="AX203" s="49"/>
      <c r="AY203" s="48"/>
      <c r="AZ203" s="2"/>
      <c r="BA203" s="3"/>
      <c r="BB203" s="3"/>
      <c r="BC203" s="3"/>
      <c r="BD203" s="3"/>
    </row>
    <row r="204" spans="1:56" ht="15">
      <c r="A204" s="63" t="s">
        <v>724</v>
      </c>
      <c r="B204" s="64"/>
      <c r="C204" s="64"/>
      <c r="D204" s="65"/>
      <c r="E204" s="124"/>
      <c r="F204" s="99" t="s">
        <v>5021</v>
      </c>
      <c r="G204" s="125"/>
      <c r="H204" s="68"/>
      <c r="I204" s="69"/>
      <c r="J204" s="126"/>
      <c r="K204" s="68" t="s">
        <v>5728</v>
      </c>
      <c r="L204" s="127"/>
      <c r="M204" s="72">
        <v>3002.565673828125</v>
      </c>
      <c r="N204" s="72">
        <v>7662.6982421875</v>
      </c>
      <c r="O204" s="73"/>
      <c r="P204" s="74"/>
      <c r="Q204" s="74"/>
      <c r="R204" s="128"/>
      <c r="S204" s="48">
        <v>0</v>
      </c>
      <c r="T204" s="48">
        <v>1</v>
      </c>
      <c r="U204" s="128"/>
      <c r="V204" s="50"/>
      <c r="W204" s="50"/>
      <c r="X204" s="50"/>
      <c r="Y204" s="50"/>
      <c r="Z204" s="49"/>
      <c r="AA204" s="70">
        <v>204</v>
      </c>
      <c r="AB204" s="70"/>
      <c r="AC204" s="71"/>
      <c r="AD204" s="77">
        <v>213</v>
      </c>
      <c r="AE204" s="77">
        <v>115</v>
      </c>
      <c r="AF204" s="77">
        <v>3116</v>
      </c>
      <c r="AG204" s="77">
        <v>35</v>
      </c>
      <c r="AH204" s="77"/>
      <c r="AI204" s="77" t="s">
        <v>4291</v>
      </c>
      <c r="AJ204" s="77" t="s">
        <v>4551</v>
      </c>
      <c r="AK204" s="77"/>
      <c r="AL204" s="77"/>
      <c r="AM204" s="79">
        <v>40794.614016203705</v>
      </c>
      <c r="AN204" s="77" t="s">
        <v>416</v>
      </c>
      <c r="AO204" s="80" t="s">
        <v>5368</v>
      </c>
      <c r="AP204" s="122" t="s">
        <v>66</v>
      </c>
      <c r="AQ204" s="48"/>
      <c r="AR204" s="49"/>
      <c r="AS204" s="48"/>
      <c r="AT204" s="49"/>
      <c r="AU204" s="48"/>
      <c r="AV204" s="49"/>
      <c r="AW204" s="48"/>
      <c r="AX204" s="49"/>
      <c r="AY204" s="48"/>
      <c r="AZ204" s="2"/>
      <c r="BA204" s="3"/>
      <c r="BB204" s="3"/>
      <c r="BC204" s="3"/>
      <c r="BD204" s="3"/>
    </row>
    <row r="205" spans="1:56" ht="15">
      <c r="A205" s="63" t="s">
        <v>725</v>
      </c>
      <c r="B205" s="64"/>
      <c r="C205" s="64"/>
      <c r="D205" s="65"/>
      <c r="E205" s="124"/>
      <c r="F205" s="99" t="s">
        <v>5022</v>
      </c>
      <c r="G205" s="125"/>
      <c r="H205" s="68"/>
      <c r="I205" s="69"/>
      <c r="J205" s="126"/>
      <c r="K205" s="68" t="s">
        <v>5729</v>
      </c>
      <c r="L205" s="127"/>
      <c r="M205" s="72">
        <v>7354.9443359375</v>
      </c>
      <c r="N205" s="72">
        <v>3788.68359375</v>
      </c>
      <c r="O205" s="73"/>
      <c r="P205" s="74"/>
      <c r="Q205" s="74"/>
      <c r="R205" s="128"/>
      <c r="S205" s="48">
        <v>0</v>
      </c>
      <c r="T205" s="48">
        <v>2</v>
      </c>
      <c r="U205" s="128"/>
      <c r="V205" s="50"/>
      <c r="W205" s="50"/>
      <c r="X205" s="50"/>
      <c r="Y205" s="50"/>
      <c r="Z205" s="49"/>
      <c r="AA205" s="70">
        <v>205</v>
      </c>
      <c r="AB205" s="70"/>
      <c r="AC205" s="71"/>
      <c r="AD205" s="77">
        <v>625</v>
      </c>
      <c r="AE205" s="77">
        <v>522</v>
      </c>
      <c r="AF205" s="77">
        <v>10454</v>
      </c>
      <c r="AG205" s="77">
        <v>15894</v>
      </c>
      <c r="AH205" s="77"/>
      <c r="AI205" s="77" t="s">
        <v>4292</v>
      </c>
      <c r="AJ205" s="77" t="s">
        <v>328</v>
      </c>
      <c r="AK205" s="77"/>
      <c r="AL205" s="77"/>
      <c r="AM205" s="79">
        <v>40660.52138888889</v>
      </c>
      <c r="AN205" s="77" t="s">
        <v>416</v>
      </c>
      <c r="AO205" s="80" t="s">
        <v>5369</v>
      </c>
      <c r="AP205" s="122" t="s">
        <v>66</v>
      </c>
      <c r="AQ205" s="48"/>
      <c r="AR205" s="49"/>
      <c r="AS205" s="48"/>
      <c r="AT205" s="49"/>
      <c r="AU205" s="48"/>
      <c r="AV205" s="49"/>
      <c r="AW205" s="48"/>
      <c r="AX205" s="49"/>
      <c r="AY205" s="48"/>
      <c r="AZ205" s="2"/>
      <c r="BA205" s="3"/>
      <c r="BB205" s="3"/>
      <c r="BC205" s="3"/>
      <c r="BD205" s="3"/>
    </row>
    <row r="206" spans="1:56" ht="15">
      <c r="A206" s="63" t="s">
        <v>726</v>
      </c>
      <c r="B206" s="64"/>
      <c r="C206" s="64"/>
      <c r="D206" s="65"/>
      <c r="E206" s="124"/>
      <c r="F206" s="99" t="s">
        <v>5023</v>
      </c>
      <c r="G206" s="125"/>
      <c r="H206" s="68"/>
      <c r="I206" s="69"/>
      <c r="J206" s="126"/>
      <c r="K206" s="68" t="s">
        <v>5731</v>
      </c>
      <c r="L206" s="127"/>
      <c r="M206" s="72">
        <v>5563.89208984375</v>
      </c>
      <c r="N206" s="72">
        <v>5450.1064453125</v>
      </c>
      <c r="O206" s="73"/>
      <c r="P206" s="74"/>
      <c r="Q206" s="74"/>
      <c r="R206" s="128"/>
      <c r="S206" s="48">
        <v>0</v>
      </c>
      <c r="T206" s="48">
        <v>1</v>
      </c>
      <c r="U206" s="128"/>
      <c r="V206" s="50"/>
      <c r="W206" s="50"/>
      <c r="X206" s="50"/>
      <c r="Y206" s="50"/>
      <c r="Z206" s="49"/>
      <c r="AA206" s="70">
        <v>206</v>
      </c>
      <c r="AB206" s="70"/>
      <c r="AC206" s="71"/>
      <c r="AD206" s="77">
        <v>216</v>
      </c>
      <c r="AE206" s="77">
        <v>85</v>
      </c>
      <c r="AF206" s="77">
        <v>81</v>
      </c>
      <c r="AG206" s="77">
        <v>51</v>
      </c>
      <c r="AH206" s="77"/>
      <c r="AI206" s="77" t="s">
        <v>4293</v>
      </c>
      <c r="AJ206" s="77" t="s">
        <v>311</v>
      </c>
      <c r="AK206" s="80" t="s">
        <v>4758</v>
      </c>
      <c r="AL206" s="77"/>
      <c r="AM206" s="79">
        <v>43553.402604166666</v>
      </c>
      <c r="AN206" s="77" t="s">
        <v>416</v>
      </c>
      <c r="AO206" s="80" t="s">
        <v>5370</v>
      </c>
      <c r="AP206" s="122" t="s">
        <v>66</v>
      </c>
      <c r="AQ206" s="48"/>
      <c r="AR206" s="49"/>
      <c r="AS206" s="48"/>
      <c r="AT206" s="49"/>
      <c r="AU206" s="48"/>
      <c r="AV206" s="49"/>
      <c r="AW206" s="48"/>
      <c r="AX206" s="49"/>
      <c r="AY206" s="48"/>
      <c r="AZ206" s="2"/>
      <c r="BA206" s="3"/>
      <c r="BB206" s="3"/>
      <c r="BC206" s="3"/>
      <c r="BD206" s="3"/>
    </row>
    <row r="207" spans="1:56" ht="15">
      <c r="A207" s="63" t="s">
        <v>727</v>
      </c>
      <c r="B207" s="64"/>
      <c r="C207" s="64"/>
      <c r="D207" s="65"/>
      <c r="E207" s="124"/>
      <c r="F207" s="99" t="s">
        <v>5024</v>
      </c>
      <c r="G207" s="125"/>
      <c r="H207" s="68"/>
      <c r="I207" s="69"/>
      <c r="J207" s="126"/>
      <c r="K207" s="68" t="s">
        <v>5732</v>
      </c>
      <c r="L207" s="127"/>
      <c r="M207" s="72">
        <v>5317.3173828125</v>
      </c>
      <c r="N207" s="72">
        <v>4330.751953125</v>
      </c>
      <c r="O207" s="73"/>
      <c r="P207" s="74"/>
      <c r="Q207" s="74"/>
      <c r="R207" s="128"/>
      <c r="S207" s="48">
        <v>0</v>
      </c>
      <c r="T207" s="48">
        <v>1</v>
      </c>
      <c r="U207" s="128"/>
      <c r="V207" s="50"/>
      <c r="W207" s="50"/>
      <c r="X207" s="50"/>
      <c r="Y207" s="50"/>
      <c r="Z207" s="49"/>
      <c r="AA207" s="70">
        <v>207</v>
      </c>
      <c r="AB207" s="70"/>
      <c r="AC207" s="71"/>
      <c r="AD207" s="77">
        <v>1050</v>
      </c>
      <c r="AE207" s="77">
        <v>2248</v>
      </c>
      <c r="AF207" s="77">
        <v>58103</v>
      </c>
      <c r="AG207" s="77">
        <v>4605</v>
      </c>
      <c r="AH207" s="77"/>
      <c r="AI207" s="77" t="s">
        <v>4294</v>
      </c>
      <c r="AJ207" s="77" t="s">
        <v>4552</v>
      </c>
      <c r="AK207" s="80" t="s">
        <v>4759</v>
      </c>
      <c r="AL207" s="77"/>
      <c r="AM207" s="79">
        <v>39818.03892361111</v>
      </c>
      <c r="AN207" s="77" t="s">
        <v>416</v>
      </c>
      <c r="AO207" s="80" t="s">
        <v>5371</v>
      </c>
      <c r="AP207" s="122" t="s">
        <v>66</v>
      </c>
      <c r="AQ207" s="48"/>
      <c r="AR207" s="49"/>
      <c r="AS207" s="48"/>
      <c r="AT207" s="49"/>
      <c r="AU207" s="48"/>
      <c r="AV207" s="49"/>
      <c r="AW207" s="48"/>
      <c r="AX207" s="49"/>
      <c r="AY207" s="48"/>
      <c r="AZ207" s="2"/>
      <c r="BA207" s="3"/>
      <c r="BB207" s="3"/>
      <c r="BC207" s="3"/>
      <c r="BD207" s="3"/>
    </row>
    <row r="208" spans="1:56" ht="15">
      <c r="A208" s="63" t="s">
        <v>728</v>
      </c>
      <c r="B208" s="64"/>
      <c r="C208" s="64"/>
      <c r="D208" s="65"/>
      <c r="E208" s="124"/>
      <c r="F208" s="99" t="s">
        <v>5025</v>
      </c>
      <c r="G208" s="125"/>
      <c r="H208" s="68"/>
      <c r="I208" s="69"/>
      <c r="J208" s="126"/>
      <c r="K208" s="68" t="s">
        <v>5733</v>
      </c>
      <c r="L208" s="127"/>
      <c r="M208" s="72">
        <v>7382.87451171875</v>
      </c>
      <c r="N208" s="72">
        <v>5136.205078125</v>
      </c>
      <c r="O208" s="73"/>
      <c r="P208" s="74"/>
      <c r="Q208" s="74"/>
      <c r="R208" s="128"/>
      <c r="S208" s="48">
        <v>0</v>
      </c>
      <c r="T208" s="48">
        <v>3</v>
      </c>
      <c r="U208" s="128"/>
      <c r="V208" s="50"/>
      <c r="W208" s="50"/>
      <c r="X208" s="50"/>
      <c r="Y208" s="50"/>
      <c r="Z208" s="49"/>
      <c r="AA208" s="70">
        <v>208</v>
      </c>
      <c r="AB208" s="70"/>
      <c r="AC208" s="71"/>
      <c r="AD208" s="77">
        <v>464</v>
      </c>
      <c r="AE208" s="77">
        <v>302</v>
      </c>
      <c r="AF208" s="77">
        <v>9669</v>
      </c>
      <c r="AG208" s="77">
        <v>1645</v>
      </c>
      <c r="AH208" s="77"/>
      <c r="AI208" s="77" t="s">
        <v>4295</v>
      </c>
      <c r="AJ208" s="77" t="s">
        <v>4553</v>
      </c>
      <c r="AK208" s="80" t="s">
        <v>4760</v>
      </c>
      <c r="AL208" s="77"/>
      <c r="AM208" s="79">
        <v>41635.451273148145</v>
      </c>
      <c r="AN208" s="77" t="s">
        <v>416</v>
      </c>
      <c r="AO208" s="80" t="s">
        <v>5372</v>
      </c>
      <c r="AP208" s="122" t="s">
        <v>66</v>
      </c>
      <c r="AQ208" s="48"/>
      <c r="AR208" s="49"/>
      <c r="AS208" s="48"/>
      <c r="AT208" s="49"/>
      <c r="AU208" s="48"/>
      <c r="AV208" s="49"/>
      <c r="AW208" s="48"/>
      <c r="AX208" s="49"/>
      <c r="AY208" s="48"/>
      <c r="AZ208" s="2"/>
      <c r="BA208" s="3"/>
      <c r="BB208" s="3"/>
      <c r="BC208" s="3"/>
      <c r="BD208" s="3"/>
    </row>
    <row r="209" spans="1:56" ht="15">
      <c r="A209" s="63" t="s">
        <v>729</v>
      </c>
      <c r="B209" s="64"/>
      <c r="C209" s="64"/>
      <c r="D209" s="65"/>
      <c r="E209" s="124"/>
      <c r="F209" s="99" t="s">
        <v>5028</v>
      </c>
      <c r="G209" s="125"/>
      <c r="H209" s="68"/>
      <c r="I209" s="69"/>
      <c r="J209" s="126"/>
      <c r="K209" s="68" t="s">
        <v>5736</v>
      </c>
      <c r="L209" s="127"/>
      <c r="M209" s="72">
        <v>3446.8740234375</v>
      </c>
      <c r="N209" s="72">
        <v>7039.658203125</v>
      </c>
      <c r="O209" s="73"/>
      <c r="P209" s="74"/>
      <c r="Q209" s="74"/>
      <c r="R209" s="128"/>
      <c r="S209" s="48">
        <v>0</v>
      </c>
      <c r="T209" s="48">
        <v>1</v>
      </c>
      <c r="U209" s="128"/>
      <c r="V209" s="50"/>
      <c r="W209" s="50"/>
      <c r="X209" s="50"/>
      <c r="Y209" s="50"/>
      <c r="Z209" s="49"/>
      <c r="AA209" s="70">
        <v>209</v>
      </c>
      <c r="AB209" s="70"/>
      <c r="AC209" s="71"/>
      <c r="AD209" s="77">
        <v>53</v>
      </c>
      <c r="AE209" s="77">
        <v>36</v>
      </c>
      <c r="AF209" s="77">
        <v>1455</v>
      </c>
      <c r="AG209" s="77">
        <v>4</v>
      </c>
      <c r="AH209" s="77"/>
      <c r="AI209" s="77" t="s">
        <v>4298</v>
      </c>
      <c r="AJ209" s="77" t="s">
        <v>4555</v>
      </c>
      <c r="AK209" s="77"/>
      <c r="AL209" s="77"/>
      <c r="AM209" s="79">
        <v>42123.72158564815</v>
      </c>
      <c r="AN209" s="77" t="s">
        <v>416</v>
      </c>
      <c r="AO209" s="80" t="s">
        <v>5375</v>
      </c>
      <c r="AP209" s="122" t="s">
        <v>66</v>
      </c>
      <c r="AQ209" s="48"/>
      <c r="AR209" s="49"/>
      <c r="AS209" s="48"/>
      <c r="AT209" s="49"/>
      <c r="AU209" s="48"/>
      <c r="AV209" s="49"/>
      <c r="AW209" s="48"/>
      <c r="AX209" s="49"/>
      <c r="AY209" s="48"/>
      <c r="AZ209" s="2"/>
      <c r="BA209" s="3"/>
      <c r="BB209" s="3"/>
      <c r="BC209" s="3"/>
      <c r="BD209" s="3"/>
    </row>
    <row r="210" spans="1:56" ht="15">
      <c r="A210" s="63" t="s">
        <v>730</v>
      </c>
      <c r="B210" s="64"/>
      <c r="C210" s="64"/>
      <c r="D210" s="65"/>
      <c r="E210" s="124"/>
      <c r="F210" s="99" t="s">
        <v>5029</v>
      </c>
      <c r="G210" s="125"/>
      <c r="H210" s="68"/>
      <c r="I210" s="69"/>
      <c r="J210" s="126"/>
      <c r="K210" s="68" t="s">
        <v>5737</v>
      </c>
      <c r="L210" s="127"/>
      <c r="M210" s="72">
        <v>1239.286376953125</v>
      </c>
      <c r="N210" s="72">
        <v>7338.71875</v>
      </c>
      <c r="O210" s="73"/>
      <c r="P210" s="74"/>
      <c r="Q210" s="74"/>
      <c r="R210" s="128"/>
      <c r="S210" s="48">
        <v>0</v>
      </c>
      <c r="T210" s="48">
        <v>1</v>
      </c>
      <c r="U210" s="128"/>
      <c r="V210" s="50"/>
      <c r="W210" s="50"/>
      <c r="X210" s="50"/>
      <c r="Y210" s="50"/>
      <c r="Z210" s="49"/>
      <c r="AA210" s="70">
        <v>210</v>
      </c>
      <c r="AB210" s="70"/>
      <c r="AC210" s="71"/>
      <c r="AD210" s="77">
        <v>1676</v>
      </c>
      <c r="AE210" s="77">
        <v>570</v>
      </c>
      <c r="AF210" s="77">
        <v>3137</v>
      </c>
      <c r="AG210" s="77">
        <v>1393</v>
      </c>
      <c r="AH210" s="77"/>
      <c r="AI210" s="77" t="s">
        <v>4299</v>
      </c>
      <c r="AJ210" s="77" t="s">
        <v>296</v>
      </c>
      <c r="AK210" s="80" t="s">
        <v>4761</v>
      </c>
      <c r="AL210" s="77"/>
      <c r="AM210" s="79">
        <v>40652.51482638889</v>
      </c>
      <c r="AN210" s="77" t="s">
        <v>416</v>
      </c>
      <c r="AO210" s="80" t="s">
        <v>5376</v>
      </c>
      <c r="AP210" s="122" t="s">
        <v>66</v>
      </c>
      <c r="AQ210" s="48"/>
      <c r="AR210" s="49"/>
      <c r="AS210" s="48"/>
      <c r="AT210" s="49"/>
      <c r="AU210" s="48"/>
      <c r="AV210" s="49"/>
      <c r="AW210" s="48"/>
      <c r="AX210" s="49"/>
      <c r="AY210" s="48"/>
      <c r="AZ210" s="2"/>
      <c r="BA210" s="3"/>
      <c r="BB210" s="3"/>
      <c r="BC210" s="3"/>
      <c r="BD210" s="3"/>
    </row>
    <row r="211" spans="1:56" ht="15">
      <c r="A211" s="63" t="s">
        <v>732</v>
      </c>
      <c r="B211" s="64"/>
      <c r="C211" s="64"/>
      <c r="D211" s="65"/>
      <c r="E211" s="124"/>
      <c r="F211" s="99" t="s">
        <v>5031</v>
      </c>
      <c r="G211" s="125"/>
      <c r="H211" s="68"/>
      <c r="I211" s="69"/>
      <c r="J211" s="126"/>
      <c r="K211" s="68" t="s">
        <v>5740</v>
      </c>
      <c r="L211" s="127"/>
      <c r="M211" s="72">
        <v>1082.046142578125</v>
      </c>
      <c r="N211" s="72">
        <v>3751.21875</v>
      </c>
      <c r="O211" s="73"/>
      <c r="P211" s="74"/>
      <c r="Q211" s="74"/>
      <c r="R211" s="128"/>
      <c r="S211" s="48">
        <v>0</v>
      </c>
      <c r="T211" s="48">
        <v>1</v>
      </c>
      <c r="U211" s="128"/>
      <c r="V211" s="50"/>
      <c r="W211" s="50"/>
      <c r="X211" s="50"/>
      <c r="Y211" s="50"/>
      <c r="Z211" s="49"/>
      <c r="AA211" s="70">
        <v>211</v>
      </c>
      <c r="AB211" s="70"/>
      <c r="AC211" s="71"/>
      <c r="AD211" s="77">
        <v>303</v>
      </c>
      <c r="AE211" s="77">
        <v>125</v>
      </c>
      <c r="AF211" s="77">
        <v>2037</v>
      </c>
      <c r="AG211" s="77">
        <v>1864</v>
      </c>
      <c r="AH211" s="77"/>
      <c r="AI211" s="77" t="s">
        <v>4301</v>
      </c>
      <c r="AJ211" s="77" t="s">
        <v>4556</v>
      </c>
      <c r="AK211" s="77"/>
      <c r="AL211" s="77"/>
      <c r="AM211" s="79">
        <v>42404.100173611114</v>
      </c>
      <c r="AN211" s="77" t="s">
        <v>416</v>
      </c>
      <c r="AO211" s="80" t="s">
        <v>5378</v>
      </c>
      <c r="AP211" s="122" t="s">
        <v>66</v>
      </c>
      <c r="AQ211" s="48"/>
      <c r="AR211" s="49"/>
      <c r="AS211" s="48"/>
      <c r="AT211" s="49"/>
      <c r="AU211" s="48"/>
      <c r="AV211" s="49"/>
      <c r="AW211" s="48"/>
      <c r="AX211" s="49"/>
      <c r="AY211" s="48"/>
      <c r="AZ211" s="2"/>
      <c r="BA211" s="3"/>
      <c r="BB211" s="3"/>
      <c r="BC211" s="3"/>
      <c r="BD211" s="3"/>
    </row>
    <row r="212" spans="1:56" ht="15">
      <c r="A212" s="63" t="s">
        <v>733</v>
      </c>
      <c r="B212" s="64"/>
      <c r="C212" s="64"/>
      <c r="D212" s="65"/>
      <c r="E212" s="124"/>
      <c r="F212" s="99" t="s">
        <v>5032</v>
      </c>
      <c r="G212" s="125"/>
      <c r="H212" s="68"/>
      <c r="I212" s="69"/>
      <c r="J212" s="126"/>
      <c r="K212" s="68" t="s">
        <v>5741</v>
      </c>
      <c r="L212" s="127"/>
      <c r="M212" s="72">
        <v>4804.115234375</v>
      </c>
      <c r="N212" s="72">
        <v>4780.49609375</v>
      </c>
      <c r="O212" s="73"/>
      <c r="P212" s="74"/>
      <c r="Q212" s="74"/>
      <c r="R212" s="128"/>
      <c r="S212" s="48">
        <v>0</v>
      </c>
      <c r="T212" s="48">
        <v>1</v>
      </c>
      <c r="U212" s="128"/>
      <c r="V212" s="50"/>
      <c r="W212" s="50"/>
      <c r="X212" s="50"/>
      <c r="Y212" s="50"/>
      <c r="Z212" s="49"/>
      <c r="AA212" s="70">
        <v>212</v>
      </c>
      <c r="AB212" s="70"/>
      <c r="AC212" s="71"/>
      <c r="AD212" s="77">
        <v>1434</v>
      </c>
      <c r="AE212" s="77">
        <v>348</v>
      </c>
      <c r="AF212" s="77">
        <v>5718</v>
      </c>
      <c r="AG212" s="77">
        <v>84</v>
      </c>
      <c r="AH212" s="77"/>
      <c r="AI212" s="77" t="s">
        <v>4302</v>
      </c>
      <c r="AJ212" s="77" t="s">
        <v>4557</v>
      </c>
      <c r="AK212" s="80" t="s">
        <v>4763</v>
      </c>
      <c r="AL212" s="77"/>
      <c r="AM212" s="79">
        <v>39930.494363425925</v>
      </c>
      <c r="AN212" s="77" t="s">
        <v>416</v>
      </c>
      <c r="AO212" s="80" t="s">
        <v>5379</v>
      </c>
      <c r="AP212" s="122" t="s">
        <v>66</v>
      </c>
      <c r="AQ212" s="48"/>
      <c r="AR212" s="49"/>
      <c r="AS212" s="48"/>
      <c r="AT212" s="49"/>
      <c r="AU212" s="48"/>
      <c r="AV212" s="49"/>
      <c r="AW212" s="48"/>
      <c r="AX212" s="49"/>
      <c r="AY212" s="48"/>
      <c r="AZ212" s="2"/>
      <c r="BA212" s="3"/>
      <c r="BB212" s="3"/>
      <c r="BC212" s="3"/>
      <c r="BD212" s="3"/>
    </row>
    <row r="213" spans="1:56" ht="15">
      <c r="A213" s="63" t="s">
        <v>734</v>
      </c>
      <c r="B213" s="64"/>
      <c r="C213" s="64"/>
      <c r="D213" s="65"/>
      <c r="E213" s="124"/>
      <c r="F213" s="99" t="s">
        <v>5033</v>
      </c>
      <c r="G213" s="125"/>
      <c r="H213" s="68"/>
      <c r="I213" s="69"/>
      <c r="J213" s="126"/>
      <c r="K213" s="68" t="s">
        <v>5742</v>
      </c>
      <c r="L213" s="127"/>
      <c r="M213" s="72">
        <v>3807.65673828125</v>
      </c>
      <c r="N213" s="72">
        <v>3939.023681640625</v>
      </c>
      <c r="O213" s="73"/>
      <c r="P213" s="74"/>
      <c r="Q213" s="74"/>
      <c r="R213" s="128"/>
      <c r="S213" s="48">
        <v>0</v>
      </c>
      <c r="T213" s="48">
        <v>1</v>
      </c>
      <c r="U213" s="128"/>
      <c r="V213" s="50"/>
      <c r="W213" s="50"/>
      <c r="X213" s="50"/>
      <c r="Y213" s="50"/>
      <c r="Z213" s="49"/>
      <c r="AA213" s="70">
        <v>213</v>
      </c>
      <c r="AB213" s="70"/>
      <c r="AC213" s="71"/>
      <c r="AD213" s="77">
        <v>8964</v>
      </c>
      <c r="AE213" s="77">
        <v>16014</v>
      </c>
      <c r="AF213" s="77">
        <v>23673</v>
      </c>
      <c r="AG213" s="77">
        <v>544</v>
      </c>
      <c r="AH213" s="77"/>
      <c r="AI213" s="77" t="s">
        <v>4303</v>
      </c>
      <c r="AJ213" s="77" t="s">
        <v>4558</v>
      </c>
      <c r="AK213" s="80" t="s">
        <v>4764</v>
      </c>
      <c r="AL213" s="77"/>
      <c r="AM213" s="79">
        <v>39834.24636574074</v>
      </c>
      <c r="AN213" s="77" t="s">
        <v>416</v>
      </c>
      <c r="AO213" s="80" t="s">
        <v>5380</v>
      </c>
      <c r="AP213" s="122" t="s">
        <v>66</v>
      </c>
      <c r="AQ213" s="48"/>
      <c r="AR213" s="49"/>
      <c r="AS213" s="48"/>
      <c r="AT213" s="49"/>
      <c r="AU213" s="48"/>
      <c r="AV213" s="49"/>
      <c r="AW213" s="48"/>
      <c r="AX213" s="49"/>
      <c r="AY213" s="48"/>
      <c r="AZ213" s="2"/>
      <c r="BA213" s="3"/>
      <c r="BB213" s="3"/>
      <c r="BC213" s="3"/>
      <c r="BD213" s="3"/>
    </row>
    <row r="214" spans="1:56" ht="15">
      <c r="A214" s="63" t="s">
        <v>735</v>
      </c>
      <c r="B214" s="64"/>
      <c r="C214" s="64"/>
      <c r="D214" s="65"/>
      <c r="E214" s="124"/>
      <c r="F214" s="99" t="s">
        <v>5034</v>
      </c>
      <c r="G214" s="125"/>
      <c r="H214" s="68"/>
      <c r="I214" s="69"/>
      <c r="J214" s="126"/>
      <c r="K214" s="68" t="s">
        <v>5743</v>
      </c>
      <c r="L214" s="127"/>
      <c r="M214" s="72">
        <v>3510.769775390625</v>
      </c>
      <c r="N214" s="72">
        <v>9313.287109375</v>
      </c>
      <c r="O214" s="73"/>
      <c r="P214" s="74"/>
      <c r="Q214" s="74"/>
      <c r="R214" s="128"/>
      <c r="S214" s="48">
        <v>0</v>
      </c>
      <c r="T214" s="48">
        <v>1</v>
      </c>
      <c r="U214" s="128"/>
      <c r="V214" s="50"/>
      <c r="W214" s="50"/>
      <c r="X214" s="50"/>
      <c r="Y214" s="50"/>
      <c r="Z214" s="49"/>
      <c r="AA214" s="70">
        <v>214</v>
      </c>
      <c r="AB214" s="70"/>
      <c r="AC214" s="71"/>
      <c r="AD214" s="77">
        <v>38</v>
      </c>
      <c r="AE214" s="77">
        <v>680</v>
      </c>
      <c r="AF214" s="77">
        <v>12620</v>
      </c>
      <c r="AG214" s="77">
        <v>1708</v>
      </c>
      <c r="AH214" s="77"/>
      <c r="AI214" s="77" t="s">
        <v>4304</v>
      </c>
      <c r="AJ214" s="77" t="s">
        <v>4559</v>
      </c>
      <c r="AK214" s="80" t="s">
        <v>4765</v>
      </c>
      <c r="AL214" s="77"/>
      <c r="AM214" s="79">
        <v>39988.41405092592</v>
      </c>
      <c r="AN214" s="77" t="s">
        <v>416</v>
      </c>
      <c r="AO214" s="80" t="s">
        <v>5381</v>
      </c>
      <c r="AP214" s="122" t="s">
        <v>66</v>
      </c>
      <c r="AQ214" s="48"/>
      <c r="AR214" s="49"/>
      <c r="AS214" s="48"/>
      <c r="AT214" s="49"/>
      <c r="AU214" s="48"/>
      <c r="AV214" s="49"/>
      <c r="AW214" s="48"/>
      <c r="AX214" s="49"/>
      <c r="AY214" s="48"/>
      <c r="AZ214" s="2"/>
      <c r="BA214" s="3"/>
      <c r="BB214" s="3"/>
      <c r="BC214" s="3"/>
      <c r="BD214" s="3"/>
    </row>
    <row r="215" spans="1:56" ht="15">
      <c r="A215" s="63" t="s">
        <v>736</v>
      </c>
      <c r="B215" s="64"/>
      <c r="C215" s="64"/>
      <c r="D215" s="65"/>
      <c r="E215" s="124"/>
      <c r="F215" s="99" t="s">
        <v>5035</v>
      </c>
      <c r="G215" s="125"/>
      <c r="H215" s="68"/>
      <c r="I215" s="69"/>
      <c r="J215" s="126"/>
      <c r="K215" s="68" t="s">
        <v>5744</v>
      </c>
      <c r="L215" s="127"/>
      <c r="M215" s="72">
        <v>4307.0322265625</v>
      </c>
      <c r="N215" s="72">
        <v>3987.728271484375</v>
      </c>
      <c r="O215" s="73"/>
      <c r="P215" s="74"/>
      <c r="Q215" s="74"/>
      <c r="R215" s="128"/>
      <c r="S215" s="48">
        <v>0</v>
      </c>
      <c r="T215" s="48">
        <v>1</v>
      </c>
      <c r="U215" s="128"/>
      <c r="V215" s="50"/>
      <c r="W215" s="50"/>
      <c r="X215" s="50"/>
      <c r="Y215" s="50"/>
      <c r="Z215" s="49"/>
      <c r="AA215" s="70">
        <v>215</v>
      </c>
      <c r="AB215" s="70"/>
      <c r="AC215" s="71"/>
      <c r="AD215" s="77">
        <v>705</v>
      </c>
      <c r="AE215" s="77">
        <v>485</v>
      </c>
      <c r="AF215" s="77">
        <v>2379</v>
      </c>
      <c r="AG215" s="77">
        <v>29</v>
      </c>
      <c r="AH215" s="77"/>
      <c r="AI215" s="77" t="s">
        <v>4305</v>
      </c>
      <c r="AJ215" s="77" t="s">
        <v>287</v>
      </c>
      <c r="AK215" s="80" t="s">
        <v>4766</v>
      </c>
      <c r="AL215" s="77"/>
      <c r="AM215" s="79">
        <v>39926.520162037035</v>
      </c>
      <c r="AN215" s="77" t="s">
        <v>416</v>
      </c>
      <c r="AO215" s="80" t="s">
        <v>5382</v>
      </c>
      <c r="AP215" s="122" t="s">
        <v>66</v>
      </c>
      <c r="AQ215" s="48"/>
      <c r="AR215" s="49"/>
      <c r="AS215" s="48"/>
      <c r="AT215" s="49"/>
      <c r="AU215" s="48"/>
      <c r="AV215" s="49"/>
      <c r="AW215" s="48"/>
      <c r="AX215" s="49"/>
      <c r="AY215" s="48"/>
      <c r="AZ215" s="2"/>
      <c r="BA215" s="3"/>
      <c r="BB215" s="3"/>
      <c r="BC215" s="3"/>
      <c r="BD215" s="3"/>
    </row>
    <row r="216" spans="1:56" ht="15">
      <c r="A216" s="63" t="s">
        <v>737</v>
      </c>
      <c r="B216" s="64"/>
      <c r="C216" s="64"/>
      <c r="D216" s="65"/>
      <c r="E216" s="124"/>
      <c r="F216" s="99" t="s">
        <v>5036</v>
      </c>
      <c r="G216" s="125"/>
      <c r="H216" s="68"/>
      <c r="I216" s="69"/>
      <c r="J216" s="126"/>
      <c r="K216" s="68" t="s">
        <v>5745</v>
      </c>
      <c r="L216" s="127"/>
      <c r="M216" s="72">
        <v>2286.632568359375</v>
      </c>
      <c r="N216" s="72">
        <v>739.970703125</v>
      </c>
      <c r="O216" s="73"/>
      <c r="P216" s="74"/>
      <c r="Q216" s="74"/>
      <c r="R216" s="128"/>
      <c r="S216" s="48">
        <v>0</v>
      </c>
      <c r="T216" s="48">
        <v>1</v>
      </c>
      <c r="U216" s="128"/>
      <c r="V216" s="50"/>
      <c r="W216" s="50"/>
      <c r="X216" s="50"/>
      <c r="Y216" s="50"/>
      <c r="Z216" s="49"/>
      <c r="AA216" s="70">
        <v>216</v>
      </c>
      <c r="AB216" s="70"/>
      <c r="AC216" s="71"/>
      <c r="AD216" s="77">
        <v>203</v>
      </c>
      <c r="AE216" s="77">
        <v>124</v>
      </c>
      <c r="AF216" s="77">
        <v>1017</v>
      </c>
      <c r="AG216" s="77">
        <v>338</v>
      </c>
      <c r="AH216" s="77"/>
      <c r="AI216" s="77" t="s">
        <v>4306</v>
      </c>
      <c r="AJ216" s="77" t="s">
        <v>4560</v>
      </c>
      <c r="AK216" s="80" t="s">
        <v>4767</v>
      </c>
      <c r="AL216" s="77"/>
      <c r="AM216" s="79">
        <v>40644.07288194444</v>
      </c>
      <c r="AN216" s="77" t="s">
        <v>416</v>
      </c>
      <c r="AO216" s="80" t="s">
        <v>5383</v>
      </c>
      <c r="AP216" s="122" t="s">
        <v>66</v>
      </c>
      <c r="AQ216" s="48"/>
      <c r="AR216" s="49"/>
      <c r="AS216" s="48"/>
      <c r="AT216" s="49"/>
      <c r="AU216" s="48"/>
      <c r="AV216" s="49"/>
      <c r="AW216" s="48"/>
      <c r="AX216" s="49"/>
      <c r="AY216" s="48"/>
      <c r="AZ216" s="2"/>
      <c r="BA216" s="3"/>
      <c r="BB216" s="3"/>
      <c r="BC216" s="3"/>
      <c r="BD216" s="3"/>
    </row>
    <row r="217" spans="1:56" ht="15">
      <c r="A217" s="63" t="s">
        <v>738</v>
      </c>
      <c r="B217" s="64"/>
      <c r="C217" s="64"/>
      <c r="D217" s="65"/>
      <c r="E217" s="124"/>
      <c r="F217" s="99" t="s">
        <v>5037</v>
      </c>
      <c r="G217" s="125"/>
      <c r="H217" s="68"/>
      <c r="I217" s="69"/>
      <c r="J217" s="126"/>
      <c r="K217" s="68" t="s">
        <v>5746</v>
      </c>
      <c r="L217" s="127"/>
      <c r="M217" s="72">
        <v>6658.2890625</v>
      </c>
      <c r="N217" s="72">
        <v>5881.369140625</v>
      </c>
      <c r="O217" s="73"/>
      <c r="P217" s="74"/>
      <c r="Q217" s="74"/>
      <c r="R217" s="128"/>
      <c r="S217" s="48">
        <v>0</v>
      </c>
      <c r="T217" s="48">
        <v>6</v>
      </c>
      <c r="U217" s="128"/>
      <c r="V217" s="50"/>
      <c r="W217" s="50"/>
      <c r="X217" s="50"/>
      <c r="Y217" s="50"/>
      <c r="Z217" s="49"/>
      <c r="AA217" s="70">
        <v>217</v>
      </c>
      <c r="AB217" s="70"/>
      <c r="AC217" s="71"/>
      <c r="AD217" s="77">
        <v>1218</v>
      </c>
      <c r="AE217" s="77">
        <v>557</v>
      </c>
      <c r="AF217" s="77">
        <v>4547</v>
      </c>
      <c r="AG217" s="77">
        <v>1566</v>
      </c>
      <c r="AH217" s="77"/>
      <c r="AI217" s="77" t="s">
        <v>4307</v>
      </c>
      <c r="AJ217" s="77" t="s">
        <v>4561</v>
      </c>
      <c r="AK217" s="80" t="s">
        <v>4768</v>
      </c>
      <c r="AL217" s="77"/>
      <c r="AM217" s="79">
        <v>41116.513090277775</v>
      </c>
      <c r="AN217" s="77" t="s">
        <v>416</v>
      </c>
      <c r="AO217" s="80" t="s">
        <v>5384</v>
      </c>
      <c r="AP217" s="122" t="s">
        <v>66</v>
      </c>
      <c r="AQ217" s="48"/>
      <c r="AR217" s="49"/>
      <c r="AS217" s="48"/>
      <c r="AT217" s="49"/>
      <c r="AU217" s="48"/>
      <c r="AV217" s="49"/>
      <c r="AW217" s="48"/>
      <c r="AX217" s="49"/>
      <c r="AY217" s="48"/>
      <c r="AZ217" s="2"/>
      <c r="BA217" s="3"/>
      <c r="BB217" s="3"/>
      <c r="BC217" s="3"/>
      <c r="BD217" s="3"/>
    </row>
    <row r="218" spans="1:56" ht="15">
      <c r="A218" s="63" t="s">
        <v>739</v>
      </c>
      <c r="B218" s="64"/>
      <c r="C218" s="64"/>
      <c r="D218" s="65"/>
      <c r="E218" s="124"/>
      <c r="F218" s="99" t="s">
        <v>5041</v>
      </c>
      <c r="G218" s="125"/>
      <c r="H218" s="68"/>
      <c r="I218" s="69"/>
      <c r="J218" s="126"/>
      <c r="K218" s="68" t="s">
        <v>5750</v>
      </c>
      <c r="L218" s="127"/>
      <c r="M218" s="72">
        <v>7722.69140625</v>
      </c>
      <c r="N218" s="72">
        <v>3964.447265625</v>
      </c>
      <c r="O218" s="73"/>
      <c r="P218" s="74"/>
      <c r="Q218" s="74"/>
      <c r="R218" s="128"/>
      <c r="S218" s="48">
        <v>0</v>
      </c>
      <c r="T218" s="48">
        <v>1</v>
      </c>
      <c r="U218" s="128"/>
      <c r="V218" s="50"/>
      <c r="W218" s="50"/>
      <c r="X218" s="50"/>
      <c r="Y218" s="50"/>
      <c r="Z218" s="49"/>
      <c r="AA218" s="70">
        <v>218</v>
      </c>
      <c r="AB218" s="70"/>
      <c r="AC218" s="71"/>
      <c r="AD218" s="77">
        <v>78</v>
      </c>
      <c r="AE218" s="77">
        <v>53</v>
      </c>
      <c r="AF218" s="77">
        <v>381</v>
      </c>
      <c r="AG218" s="77">
        <v>214</v>
      </c>
      <c r="AH218" s="77"/>
      <c r="AI218" s="77" t="s">
        <v>4311</v>
      </c>
      <c r="AJ218" s="77"/>
      <c r="AK218" s="77"/>
      <c r="AL218" s="77"/>
      <c r="AM218" s="79">
        <v>42971.711747685185</v>
      </c>
      <c r="AN218" s="77" t="s">
        <v>416</v>
      </c>
      <c r="AO218" s="80" t="s">
        <v>5388</v>
      </c>
      <c r="AP218" s="122" t="s">
        <v>66</v>
      </c>
      <c r="AQ218" s="48"/>
      <c r="AR218" s="49"/>
      <c r="AS218" s="48"/>
      <c r="AT218" s="49"/>
      <c r="AU218" s="48"/>
      <c r="AV218" s="49"/>
      <c r="AW218" s="48"/>
      <c r="AX218" s="49"/>
      <c r="AY218" s="48"/>
      <c r="AZ218" s="2"/>
      <c r="BA218" s="3"/>
      <c r="BB218" s="3"/>
      <c r="BC218" s="3"/>
      <c r="BD218" s="3"/>
    </row>
    <row r="219" spans="1:56" ht="15">
      <c r="A219" s="63" t="s">
        <v>740</v>
      </c>
      <c r="B219" s="64"/>
      <c r="C219" s="64"/>
      <c r="D219" s="65"/>
      <c r="E219" s="124"/>
      <c r="F219" s="99" t="s">
        <v>5043</v>
      </c>
      <c r="G219" s="125"/>
      <c r="H219" s="68"/>
      <c r="I219" s="69"/>
      <c r="J219" s="126"/>
      <c r="K219" s="68" t="s">
        <v>5752</v>
      </c>
      <c r="L219" s="127"/>
      <c r="M219" s="72">
        <v>2046.7618408203125</v>
      </c>
      <c r="N219" s="72">
        <v>713.0892944335938</v>
      </c>
      <c r="O219" s="73"/>
      <c r="P219" s="74"/>
      <c r="Q219" s="74"/>
      <c r="R219" s="128"/>
      <c r="S219" s="48">
        <v>0</v>
      </c>
      <c r="T219" s="48">
        <v>1</v>
      </c>
      <c r="U219" s="128"/>
      <c r="V219" s="50"/>
      <c r="W219" s="50"/>
      <c r="X219" s="50"/>
      <c r="Y219" s="50"/>
      <c r="Z219" s="49"/>
      <c r="AA219" s="70">
        <v>219</v>
      </c>
      <c r="AB219" s="70"/>
      <c r="AC219" s="71"/>
      <c r="AD219" s="77">
        <v>401</v>
      </c>
      <c r="AE219" s="77">
        <v>184</v>
      </c>
      <c r="AF219" s="77">
        <v>2637</v>
      </c>
      <c r="AG219" s="77">
        <v>69</v>
      </c>
      <c r="AH219" s="77"/>
      <c r="AI219" s="77" t="s">
        <v>4313</v>
      </c>
      <c r="AJ219" s="77" t="s">
        <v>4564</v>
      </c>
      <c r="AK219" s="80" t="s">
        <v>4773</v>
      </c>
      <c r="AL219" s="77"/>
      <c r="AM219" s="79">
        <v>40127.22945601852</v>
      </c>
      <c r="AN219" s="77" t="s">
        <v>416</v>
      </c>
      <c r="AO219" s="80" t="s">
        <v>5390</v>
      </c>
      <c r="AP219" s="122" t="s">
        <v>66</v>
      </c>
      <c r="AQ219" s="48"/>
      <c r="AR219" s="49"/>
      <c r="AS219" s="48"/>
      <c r="AT219" s="49"/>
      <c r="AU219" s="48"/>
      <c r="AV219" s="49"/>
      <c r="AW219" s="48"/>
      <c r="AX219" s="49"/>
      <c r="AY219" s="48"/>
      <c r="AZ219" s="2"/>
      <c r="BA219" s="3"/>
      <c r="BB219" s="3"/>
      <c r="BC219" s="3"/>
      <c r="BD219" s="3"/>
    </row>
    <row r="220" spans="1:56" ht="15">
      <c r="A220" s="63" t="s">
        <v>741</v>
      </c>
      <c r="B220" s="64"/>
      <c r="C220" s="64"/>
      <c r="D220" s="65"/>
      <c r="E220" s="124"/>
      <c r="F220" s="99" t="s">
        <v>5044</v>
      </c>
      <c r="G220" s="125"/>
      <c r="H220" s="68"/>
      <c r="I220" s="69"/>
      <c r="J220" s="126"/>
      <c r="K220" s="68" t="s">
        <v>5753</v>
      </c>
      <c r="L220" s="127"/>
      <c r="M220" s="72">
        <v>1724.2752685546875</v>
      </c>
      <c r="N220" s="72">
        <v>6286.27978515625</v>
      </c>
      <c r="O220" s="73"/>
      <c r="P220" s="74"/>
      <c r="Q220" s="74"/>
      <c r="R220" s="128"/>
      <c r="S220" s="48">
        <v>0</v>
      </c>
      <c r="T220" s="48">
        <v>1</v>
      </c>
      <c r="U220" s="128"/>
      <c r="V220" s="50"/>
      <c r="W220" s="50"/>
      <c r="X220" s="50"/>
      <c r="Y220" s="50"/>
      <c r="Z220" s="49"/>
      <c r="AA220" s="70">
        <v>220</v>
      </c>
      <c r="AB220" s="70"/>
      <c r="AC220" s="71"/>
      <c r="AD220" s="77">
        <v>917</v>
      </c>
      <c r="AE220" s="77">
        <v>770</v>
      </c>
      <c r="AF220" s="77">
        <v>6420</v>
      </c>
      <c r="AG220" s="77">
        <v>4697</v>
      </c>
      <c r="AH220" s="77"/>
      <c r="AI220" s="77" t="s">
        <v>4314</v>
      </c>
      <c r="AJ220" s="77" t="s">
        <v>4565</v>
      </c>
      <c r="AK220" s="77"/>
      <c r="AL220" s="77"/>
      <c r="AM220" s="79">
        <v>40591.21123842592</v>
      </c>
      <c r="AN220" s="77" t="s">
        <v>416</v>
      </c>
      <c r="AO220" s="80" t="s">
        <v>5391</v>
      </c>
      <c r="AP220" s="122" t="s">
        <v>66</v>
      </c>
      <c r="AQ220" s="48"/>
      <c r="AR220" s="49"/>
      <c r="AS220" s="48"/>
      <c r="AT220" s="49"/>
      <c r="AU220" s="48"/>
      <c r="AV220" s="49"/>
      <c r="AW220" s="48"/>
      <c r="AX220" s="49"/>
      <c r="AY220" s="48"/>
      <c r="AZ220" s="2"/>
      <c r="BA220" s="3"/>
      <c r="BB220" s="3"/>
      <c r="BC220" s="3"/>
      <c r="BD220" s="3"/>
    </row>
    <row r="221" spans="1:56" ht="15">
      <c r="A221" s="63" t="s">
        <v>742</v>
      </c>
      <c r="B221" s="64"/>
      <c r="C221" s="64"/>
      <c r="D221" s="65"/>
      <c r="E221" s="124"/>
      <c r="F221" s="99" t="s">
        <v>5045</v>
      </c>
      <c r="G221" s="125"/>
      <c r="H221" s="68"/>
      <c r="I221" s="69"/>
      <c r="J221" s="126"/>
      <c r="K221" s="68" t="s">
        <v>5754</v>
      </c>
      <c r="L221" s="127"/>
      <c r="M221" s="72">
        <v>5485.1806640625</v>
      </c>
      <c r="N221" s="72">
        <v>5189.9609375</v>
      </c>
      <c r="O221" s="73"/>
      <c r="P221" s="74"/>
      <c r="Q221" s="74"/>
      <c r="R221" s="128"/>
      <c r="S221" s="48">
        <v>0</v>
      </c>
      <c r="T221" s="48">
        <v>1</v>
      </c>
      <c r="U221" s="128"/>
      <c r="V221" s="50"/>
      <c r="W221" s="50"/>
      <c r="X221" s="50"/>
      <c r="Y221" s="50"/>
      <c r="Z221" s="49"/>
      <c r="AA221" s="70">
        <v>221</v>
      </c>
      <c r="AB221" s="70"/>
      <c r="AC221" s="71"/>
      <c r="AD221" s="77">
        <v>2000</v>
      </c>
      <c r="AE221" s="77">
        <v>409</v>
      </c>
      <c r="AF221" s="77">
        <v>1194</v>
      </c>
      <c r="AG221" s="77">
        <v>208</v>
      </c>
      <c r="AH221" s="77"/>
      <c r="AI221" s="77" t="s">
        <v>4315</v>
      </c>
      <c r="AJ221" s="77" t="s">
        <v>4566</v>
      </c>
      <c r="AK221" s="80" t="s">
        <v>4774</v>
      </c>
      <c r="AL221" s="77"/>
      <c r="AM221" s="79">
        <v>41509.01053240741</v>
      </c>
      <c r="AN221" s="77" t="s">
        <v>416</v>
      </c>
      <c r="AO221" s="80" t="s">
        <v>5392</v>
      </c>
      <c r="AP221" s="122" t="s">
        <v>66</v>
      </c>
      <c r="AQ221" s="48"/>
      <c r="AR221" s="49"/>
      <c r="AS221" s="48"/>
      <c r="AT221" s="49"/>
      <c r="AU221" s="48"/>
      <c r="AV221" s="49"/>
      <c r="AW221" s="48"/>
      <c r="AX221" s="49"/>
      <c r="AY221" s="48"/>
      <c r="AZ221" s="2"/>
      <c r="BA221" s="3"/>
      <c r="BB221" s="3"/>
      <c r="BC221" s="3"/>
      <c r="BD221" s="3"/>
    </row>
    <row r="222" spans="1:56" ht="15">
      <c r="A222" s="63" t="s">
        <v>743</v>
      </c>
      <c r="B222" s="64"/>
      <c r="C222" s="64"/>
      <c r="D222" s="65"/>
      <c r="E222" s="124"/>
      <c r="F222" s="99" t="s">
        <v>5046</v>
      </c>
      <c r="G222" s="125"/>
      <c r="H222" s="68"/>
      <c r="I222" s="69"/>
      <c r="J222" s="126"/>
      <c r="K222" s="68" t="s">
        <v>5755</v>
      </c>
      <c r="L222" s="127"/>
      <c r="M222" s="72">
        <v>8313.8798828125</v>
      </c>
      <c r="N222" s="72">
        <v>4862.794921875</v>
      </c>
      <c r="O222" s="73"/>
      <c r="P222" s="74"/>
      <c r="Q222" s="74"/>
      <c r="R222" s="128"/>
      <c r="S222" s="48">
        <v>0</v>
      </c>
      <c r="T222" s="48">
        <v>1</v>
      </c>
      <c r="U222" s="128"/>
      <c r="V222" s="50"/>
      <c r="W222" s="50"/>
      <c r="X222" s="50"/>
      <c r="Y222" s="50"/>
      <c r="Z222" s="49"/>
      <c r="AA222" s="70">
        <v>222</v>
      </c>
      <c r="AB222" s="70"/>
      <c r="AC222" s="71"/>
      <c r="AD222" s="77">
        <v>15633</v>
      </c>
      <c r="AE222" s="77">
        <v>17290</v>
      </c>
      <c r="AF222" s="77">
        <v>88578</v>
      </c>
      <c r="AG222" s="77">
        <v>19870</v>
      </c>
      <c r="AH222" s="77"/>
      <c r="AI222" s="77" t="s">
        <v>4316</v>
      </c>
      <c r="AJ222" s="77" t="s">
        <v>4567</v>
      </c>
      <c r="AK222" s="80" t="s">
        <v>4775</v>
      </c>
      <c r="AL222" s="77"/>
      <c r="AM222" s="79">
        <v>41989.101006944446</v>
      </c>
      <c r="AN222" s="77" t="s">
        <v>416</v>
      </c>
      <c r="AO222" s="80" t="s">
        <v>5393</v>
      </c>
      <c r="AP222" s="122" t="s">
        <v>66</v>
      </c>
      <c r="AQ222" s="48"/>
      <c r="AR222" s="49"/>
      <c r="AS222" s="48"/>
      <c r="AT222" s="49"/>
      <c r="AU222" s="48"/>
      <c r="AV222" s="49"/>
      <c r="AW222" s="48"/>
      <c r="AX222" s="49"/>
      <c r="AY222" s="48"/>
      <c r="AZ222" s="2"/>
      <c r="BA222" s="3"/>
      <c r="BB222" s="3"/>
      <c r="BC222" s="3"/>
      <c r="BD222" s="3"/>
    </row>
    <row r="223" spans="1:56" ht="15">
      <c r="A223" s="63" t="s">
        <v>744</v>
      </c>
      <c r="B223" s="64"/>
      <c r="C223" s="64"/>
      <c r="D223" s="65"/>
      <c r="E223" s="124"/>
      <c r="F223" s="99" t="s">
        <v>5048</v>
      </c>
      <c r="G223" s="125"/>
      <c r="H223" s="68"/>
      <c r="I223" s="69"/>
      <c r="J223" s="126"/>
      <c r="K223" s="68" t="s">
        <v>5757</v>
      </c>
      <c r="L223" s="127"/>
      <c r="M223" s="72">
        <v>1493.6451416015625</v>
      </c>
      <c r="N223" s="72">
        <v>3105.76025390625</v>
      </c>
      <c r="O223" s="73"/>
      <c r="P223" s="74"/>
      <c r="Q223" s="74"/>
      <c r="R223" s="128"/>
      <c r="S223" s="48">
        <v>0</v>
      </c>
      <c r="T223" s="48">
        <v>1</v>
      </c>
      <c r="U223" s="128"/>
      <c r="V223" s="50"/>
      <c r="W223" s="50"/>
      <c r="X223" s="50"/>
      <c r="Y223" s="50"/>
      <c r="Z223" s="49"/>
      <c r="AA223" s="70">
        <v>223</v>
      </c>
      <c r="AB223" s="70"/>
      <c r="AC223" s="71"/>
      <c r="AD223" s="77">
        <v>176</v>
      </c>
      <c r="AE223" s="77">
        <v>59</v>
      </c>
      <c r="AF223" s="77">
        <v>75</v>
      </c>
      <c r="AG223" s="77">
        <v>316</v>
      </c>
      <c r="AH223" s="77"/>
      <c r="AI223" s="77"/>
      <c r="AJ223" s="77" t="s">
        <v>4568</v>
      </c>
      <c r="AK223" s="77"/>
      <c r="AL223" s="77"/>
      <c r="AM223" s="79">
        <v>40409.876979166664</v>
      </c>
      <c r="AN223" s="77" t="s">
        <v>416</v>
      </c>
      <c r="AO223" s="80" t="s">
        <v>5395</v>
      </c>
      <c r="AP223" s="122" t="s">
        <v>66</v>
      </c>
      <c r="AQ223" s="48"/>
      <c r="AR223" s="49"/>
      <c r="AS223" s="48"/>
      <c r="AT223" s="49"/>
      <c r="AU223" s="48"/>
      <c r="AV223" s="49"/>
      <c r="AW223" s="48"/>
      <c r="AX223" s="49"/>
      <c r="AY223" s="48"/>
      <c r="AZ223" s="2"/>
      <c r="BA223" s="3"/>
      <c r="BB223" s="3"/>
      <c r="BC223" s="3"/>
      <c r="BD223" s="3"/>
    </row>
    <row r="224" spans="1:56" ht="15">
      <c r="A224" s="63" t="s">
        <v>189</v>
      </c>
      <c r="B224" s="64"/>
      <c r="C224" s="64"/>
      <c r="D224" s="65"/>
      <c r="E224" s="124"/>
      <c r="F224" s="99" t="s">
        <v>391</v>
      </c>
      <c r="G224" s="125"/>
      <c r="H224" s="68"/>
      <c r="I224" s="69"/>
      <c r="J224" s="126"/>
      <c r="K224" s="68" t="s">
        <v>5758</v>
      </c>
      <c r="L224" s="127"/>
      <c r="M224" s="72">
        <v>8313.8798828125</v>
      </c>
      <c r="N224" s="72">
        <v>5136.205078125</v>
      </c>
      <c r="O224" s="73"/>
      <c r="P224" s="74"/>
      <c r="Q224" s="74"/>
      <c r="R224" s="128"/>
      <c r="S224" s="48">
        <v>0</v>
      </c>
      <c r="T224" s="48">
        <v>1</v>
      </c>
      <c r="U224" s="128"/>
      <c r="V224" s="50"/>
      <c r="W224" s="50"/>
      <c r="X224" s="50"/>
      <c r="Y224" s="50"/>
      <c r="Z224" s="49"/>
      <c r="AA224" s="70">
        <v>224</v>
      </c>
      <c r="AB224" s="70"/>
      <c r="AC224" s="71"/>
      <c r="AD224" s="77">
        <v>4220</v>
      </c>
      <c r="AE224" s="77">
        <v>2032</v>
      </c>
      <c r="AF224" s="77">
        <v>19311</v>
      </c>
      <c r="AG224" s="77">
        <v>6757</v>
      </c>
      <c r="AH224" s="77"/>
      <c r="AI224" s="77" t="s">
        <v>262</v>
      </c>
      <c r="AJ224" s="77" t="s">
        <v>291</v>
      </c>
      <c r="AK224" s="80" t="s">
        <v>372</v>
      </c>
      <c r="AL224" s="77"/>
      <c r="AM224" s="79">
        <v>39999.88552083333</v>
      </c>
      <c r="AN224" s="77" t="s">
        <v>416</v>
      </c>
      <c r="AO224" s="80" t="s">
        <v>418</v>
      </c>
      <c r="AP224" s="122" t="s">
        <v>66</v>
      </c>
      <c r="AQ224" s="48"/>
      <c r="AR224" s="49"/>
      <c r="AS224" s="48"/>
      <c r="AT224" s="49"/>
      <c r="AU224" s="48"/>
      <c r="AV224" s="49"/>
      <c r="AW224" s="48"/>
      <c r="AX224" s="49"/>
      <c r="AY224" s="48"/>
      <c r="AZ224" s="2"/>
      <c r="BA224" s="3"/>
      <c r="BB224" s="3"/>
      <c r="BC224" s="3"/>
      <c r="BD224" s="3"/>
    </row>
    <row r="225" spans="1:56" ht="15">
      <c r="A225" s="63" t="s">
        <v>746</v>
      </c>
      <c r="B225" s="64"/>
      <c r="C225" s="64"/>
      <c r="D225" s="65"/>
      <c r="E225" s="124"/>
      <c r="F225" s="99" t="s">
        <v>5049</v>
      </c>
      <c r="G225" s="125"/>
      <c r="H225" s="68"/>
      <c r="I225" s="69"/>
      <c r="J225" s="126"/>
      <c r="K225" s="68" t="s">
        <v>5759</v>
      </c>
      <c r="L225" s="127"/>
      <c r="M225" s="72">
        <v>1515.5849609375</v>
      </c>
      <c r="N225" s="72">
        <v>1282.5457763671875</v>
      </c>
      <c r="O225" s="73"/>
      <c r="P225" s="74"/>
      <c r="Q225" s="74"/>
      <c r="R225" s="128"/>
      <c r="S225" s="48">
        <v>0</v>
      </c>
      <c r="T225" s="48">
        <v>1</v>
      </c>
      <c r="U225" s="128"/>
      <c r="V225" s="50"/>
      <c r="W225" s="50"/>
      <c r="X225" s="50"/>
      <c r="Y225" s="50"/>
      <c r="Z225" s="49"/>
      <c r="AA225" s="70">
        <v>225</v>
      </c>
      <c r="AB225" s="70"/>
      <c r="AC225" s="71"/>
      <c r="AD225" s="77">
        <v>5657</v>
      </c>
      <c r="AE225" s="77">
        <v>7096</v>
      </c>
      <c r="AF225" s="77">
        <v>45314</v>
      </c>
      <c r="AG225" s="77">
        <v>18790</v>
      </c>
      <c r="AH225" s="77"/>
      <c r="AI225" s="77" t="s">
        <v>4318</v>
      </c>
      <c r="AJ225" s="77" t="s">
        <v>4569</v>
      </c>
      <c r="AK225" s="77"/>
      <c r="AL225" s="77"/>
      <c r="AM225" s="79">
        <v>39864.11869212963</v>
      </c>
      <c r="AN225" s="77" t="s">
        <v>416</v>
      </c>
      <c r="AO225" s="80" t="s">
        <v>5396</v>
      </c>
      <c r="AP225" s="122" t="s">
        <v>66</v>
      </c>
      <c r="AQ225" s="48"/>
      <c r="AR225" s="49"/>
      <c r="AS225" s="48"/>
      <c r="AT225" s="49"/>
      <c r="AU225" s="48"/>
      <c r="AV225" s="49"/>
      <c r="AW225" s="48"/>
      <c r="AX225" s="49"/>
      <c r="AY225" s="48"/>
      <c r="AZ225" s="2"/>
      <c r="BA225" s="3"/>
      <c r="BB225" s="3"/>
      <c r="BC225" s="3"/>
      <c r="BD225" s="3"/>
    </row>
    <row r="226" spans="1:56" ht="15">
      <c r="A226" s="63" t="s">
        <v>747</v>
      </c>
      <c r="B226" s="64"/>
      <c r="C226" s="64"/>
      <c r="D226" s="65"/>
      <c r="E226" s="124"/>
      <c r="F226" s="99" t="s">
        <v>5050</v>
      </c>
      <c r="G226" s="125"/>
      <c r="H226" s="68"/>
      <c r="I226" s="69"/>
      <c r="J226" s="126"/>
      <c r="K226" s="68" t="s">
        <v>5760</v>
      </c>
      <c r="L226" s="127"/>
      <c r="M226" s="72">
        <v>6870.8212890625</v>
      </c>
      <c r="N226" s="72">
        <v>3427.3916015625</v>
      </c>
      <c r="O226" s="73"/>
      <c r="P226" s="74"/>
      <c r="Q226" s="74"/>
      <c r="R226" s="128"/>
      <c r="S226" s="48">
        <v>0</v>
      </c>
      <c r="T226" s="48">
        <v>2</v>
      </c>
      <c r="U226" s="128"/>
      <c r="V226" s="50"/>
      <c r="W226" s="50"/>
      <c r="X226" s="50"/>
      <c r="Y226" s="50"/>
      <c r="Z226" s="49"/>
      <c r="AA226" s="70">
        <v>226</v>
      </c>
      <c r="AB226" s="70"/>
      <c r="AC226" s="71"/>
      <c r="AD226" s="77">
        <v>685</v>
      </c>
      <c r="AE226" s="77">
        <v>472</v>
      </c>
      <c r="AF226" s="77">
        <v>1208</v>
      </c>
      <c r="AG226" s="77">
        <v>772</v>
      </c>
      <c r="AH226" s="77"/>
      <c r="AI226" s="77" t="s">
        <v>4319</v>
      </c>
      <c r="AJ226" s="77" t="s">
        <v>4570</v>
      </c>
      <c r="AK226" s="77"/>
      <c r="AL226" s="77"/>
      <c r="AM226" s="79">
        <v>42075.79603009259</v>
      </c>
      <c r="AN226" s="77" t="s">
        <v>416</v>
      </c>
      <c r="AO226" s="80" t="s">
        <v>5397</v>
      </c>
      <c r="AP226" s="122" t="s">
        <v>66</v>
      </c>
      <c r="AQ226" s="48"/>
      <c r="AR226" s="49"/>
      <c r="AS226" s="48"/>
      <c r="AT226" s="49"/>
      <c r="AU226" s="48"/>
      <c r="AV226" s="49"/>
      <c r="AW226" s="48"/>
      <c r="AX226" s="49"/>
      <c r="AY226" s="48"/>
      <c r="AZ226" s="2"/>
      <c r="BA226" s="3"/>
      <c r="BB226" s="3"/>
      <c r="BC226" s="3"/>
      <c r="BD226" s="3"/>
    </row>
    <row r="227" spans="1:56" ht="15">
      <c r="A227" s="63" t="s">
        <v>748</v>
      </c>
      <c r="B227" s="64"/>
      <c r="C227" s="64"/>
      <c r="D227" s="65"/>
      <c r="E227" s="124"/>
      <c r="F227" s="99" t="s">
        <v>5052</v>
      </c>
      <c r="G227" s="125"/>
      <c r="H227" s="68"/>
      <c r="I227" s="69"/>
      <c r="J227" s="126"/>
      <c r="K227" s="68" t="s">
        <v>5762</v>
      </c>
      <c r="L227" s="127"/>
      <c r="M227" s="72">
        <v>5617.70654296875</v>
      </c>
      <c r="N227" s="72">
        <v>4575.17626953125</v>
      </c>
      <c r="O227" s="73"/>
      <c r="P227" s="74"/>
      <c r="Q227" s="74"/>
      <c r="R227" s="128"/>
      <c r="S227" s="48">
        <v>0</v>
      </c>
      <c r="T227" s="48">
        <v>1</v>
      </c>
      <c r="U227" s="128"/>
      <c r="V227" s="50"/>
      <c r="W227" s="50"/>
      <c r="X227" s="50"/>
      <c r="Y227" s="50"/>
      <c r="Z227" s="49"/>
      <c r="AA227" s="70">
        <v>227</v>
      </c>
      <c r="AB227" s="70"/>
      <c r="AC227" s="71"/>
      <c r="AD227" s="77">
        <v>17</v>
      </c>
      <c r="AE227" s="77">
        <v>20</v>
      </c>
      <c r="AF227" s="77">
        <v>682</v>
      </c>
      <c r="AG227" s="77">
        <v>770</v>
      </c>
      <c r="AH227" s="77"/>
      <c r="AI227" s="77" t="s">
        <v>4321</v>
      </c>
      <c r="AJ227" s="77" t="s">
        <v>4572</v>
      </c>
      <c r="AK227" s="77"/>
      <c r="AL227" s="77"/>
      <c r="AM227" s="79">
        <v>40200.71733796296</v>
      </c>
      <c r="AN227" s="77" t="s">
        <v>416</v>
      </c>
      <c r="AO227" s="80" t="s">
        <v>5399</v>
      </c>
      <c r="AP227" s="122" t="s">
        <v>66</v>
      </c>
      <c r="AQ227" s="48"/>
      <c r="AR227" s="49"/>
      <c r="AS227" s="48"/>
      <c r="AT227" s="49"/>
      <c r="AU227" s="48"/>
      <c r="AV227" s="49"/>
      <c r="AW227" s="48"/>
      <c r="AX227" s="49"/>
      <c r="AY227" s="48"/>
      <c r="AZ227" s="2"/>
      <c r="BA227" s="3"/>
      <c r="BB227" s="3"/>
      <c r="BC227" s="3"/>
      <c r="BD227" s="3"/>
    </row>
    <row r="228" spans="1:56" ht="15">
      <c r="A228" s="63" t="s">
        <v>750</v>
      </c>
      <c r="B228" s="64"/>
      <c r="C228" s="64"/>
      <c r="D228" s="65"/>
      <c r="E228" s="124"/>
      <c r="F228" s="99" t="s">
        <v>5055</v>
      </c>
      <c r="G228" s="125"/>
      <c r="H228" s="68"/>
      <c r="I228" s="69"/>
      <c r="J228" s="126"/>
      <c r="K228" s="68" t="s">
        <v>5765</v>
      </c>
      <c r="L228" s="127"/>
      <c r="M228" s="72">
        <v>8528.0107421875</v>
      </c>
      <c r="N228" s="72">
        <v>4315.974609375</v>
      </c>
      <c r="O228" s="73"/>
      <c r="P228" s="74"/>
      <c r="Q228" s="74"/>
      <c r="R228" s="128"/>
      <c r="S228" s="48">
        <v>0</v>
      </c>
      <c r="T228" s="48">
        <v>3</v>
      </c>
      <c r="U228" s="128"/>
      <c r="V228" s="50"/>
      <c r="W228" s="50"/>
      <c r="X228" s="50"/>
      <c r="Y228" s="50"/>
      <c r="Z228" s="49"/>
      <c r="AA228" s="70">
        <v>228</v>
      </c>
      <c r="AB228" s="70"/>
      <c r="AC228" s="71"/>
      <c r="AD228" s="77">
        <v>606</v>
      </c>
      <c r="AE228" s="77">
        <v>949</v>
      </c>
      <c r="AF228" s="77">
        <v>1807</v>
      </c>
      <c r="AG228" s="77">
        <v>1388</v>
      </c>
      <c r="AH228" s="77"/>
      <c r="AI228" s="77" t="s">
        <v>4324</v>
      </c>
      <c r="AJ228" s="77" t="s">
        <v>311</v>
      </c>
      <c r="AK228" s="77"/>
      <c r="AL228" s="77"/>
      <c r="AM228" s="79">
        <v>42538.66064814815</v>
      </c>
      <c r="AN228" s="77" t="s">
        <v>416</v>
      </c>
      <c r="AO228" s="80" t="s">
        <v>5402</v>
      </c>
      <c r="AP228" s="122" t="s">
        <v>66</v>
      </c>
      <c r="AQ228" s="48"/>
      <c r="AR228" s="49"/>
      <c r="AS228" s="48"/>
      <c r="AT228" s="49"/>
      <c r="AU228" s="48"/>
      <c r="AV228" s="49"/>
      <c r="AW228" s="48"/>
      <c r="AX228" s="49"/>
      <c r="AY228" s="48"/>
      <c r="AZ228" s="2"/>
      <c r="BA228" s="3"/>
      <c r="BB228" s="3"/>
      <c r="BC228" s="3"/>
      <c r="BD228" s="3"/>
    </row>
    <row r="229" spans="1:56" ht="15">
      <c r="A229" s="63" t="s">
        <v>751</v>
      </c>
      <c r="B229" s="64"/>
      <c r="C229" s="64"/>
      <c r="D229" s="65"/>
      <c r="E229" s="124"/>
      <c r="F229" s="99" t="s">
        <v>5056</v>
      </c>
      <c r="G229" s="125"/>
      <c r="H229" s="68"/>
      <c r="I229" s="69"/>
      <c r="J229" s="126"/>
      <c r="K229" s="68" t="s">
        <v>5766</v>
      </c>
      <c r="L229" s="127"/>
      <c r="M229" s="72">
        <v>3429.041259765625</v>
      </c>
      <c r="N229" s="72">
        <v>6600.013671875</v>
      </c>
      <c r="O229" s="73"/>
      <c r="P229" s="74"/>
      <c r="Q229" s="74"/>
      <c r="R229" s="128"/>
      <c r="S229" s="48">
        <v>0</v>
      </c>
      <c r="T229" s="48">
        <v>1</v>
      </c>
      <c r="U229" s="128"/>
      <c r="V229" s="50"/>
      <c r="W229" s="50"/>
      <c r="X229" s="50"/>
      <c r="Y229" s="50"/>
      <c r="Z229" s="49"/>
      <c r="AA229" s="70">
        <v>229</v>
      </c>
      <c r="AB229" s="70"/>
      <c r="AC229" s="71"/>
      <c r="AD229" s="77">
        <v>361</v>
      </c>
      <c r="AE229" s="77">
        <v>211</v>
      </c>
      <c r="AF229" s="77">
        <v>8167</v>
      </c>
      <c r="AG229" s="77">
        <v>25</v>
      </c>
      <c r="AH229" s="77"/>
      <c r="AI229" s="77" t="s">
        <v>4325</v>
      </c>
      <c r="AJ229" s="77" t="s">
        <v>4575</v>
      </c>
      <c r="AK229" s="77"/>
      <c r="AL229" s="77"/>
      <c r="AM229" s="79">
        <v>40496.45552083333</v>
      </c>
      <c r="AN229" s="77" t="s">
        <v>416</v>
      </c>
      <c r="AO229" s="80" t="s">
        <v>5403</v>
      </c>
      <c r="AP229" s="122" t="s">
        <v>66</v>
      </c>
      <c r="AQ229" s="48"/>
      <c r="AR229" s="49"/>
      <c r="AS229" s="48"/>
      <c r="AT229" s="49"/>
      <c r="AU229" s="48"/>
      <c r="AV229" s="49"/>
      <c r="AW229" s="48"/>
      <c r="AX229" s="49"/>
      <c r="AY229" s="48"/>
      <c r="AZ229" s="2"/>
      <c r="BA229" s="3"/>
      <c r="BB229" s="3"/>
      <c r="BC229" s="3"/>
      <c r="BD229" s="3"/>
    </row>
    <row r="230" spans="1:56" ht="15">
      <c r="A230" s="63" t="s">
        <v>752</v>
      </c>
      <c r="B230" s="64"/>
      <c r="C230" s="64"/>
      <c r="D230" s="65"/>
      <c r="E230" s="124"/>
      <c r="F230" s="99" t="s">
        <v>5057</v>
      </c>
      <c r="G230" s="125"/>
      <c r="H230" s="68"/>
      <c r="I230" s="69"/>
      <c r="J230" s="126"/>
      <c r="K230" s="68" t="s">
        <v>5767</v>
      </c>
      <c r="L230" s="127"/>
      <c r="M230" s="72">
        <v>9342.640625</v>
      </c>
      <c r="N230" s="72">
        <v>4315.974609375</v>
      </c>
      <c r="O230" s="73"/>
      <c r="P230" s="74"/>
      <c r="Q230" s="74"/>
      <c r="R230" s="128"/>
      <c r="S230" s="48">
        <v>0</v>
      </c>
      <c r="T230" s="48">
        <v>2</v>
      </c>
      <c r="U230" s="128"/>
      <c r="V230" s="50"/>
      <c r="W230" s="50"/>
      <c r="X230" s="50"/>
      <c r="Y230" s="50"/>
      <c r="Z230" s="49"/>
      <c r="AA230" s="70">
        <v>230</v>
      </c>
      <c r="AB230" s="70"/>
      <c r="AC230" s="71"/>
      <c r="AD230" s="77">
        <v>852</v>
      </c>
      <c r="AE230" s="77">
        <v>253</v>
      </c>
      <c r="AF230" s="77">
        <v>772</v>
      </c>
      <c r="AG230" s="77">
        <v>3895</v>
      </c>
      <c r="AH230" s="77"/>
      <c r="AI230" s="77" t="s">
        <v>4326</v>
      </c>
      <c r="AJ230" s="77" t="s">
        <v>4576</v>
      </c>
      <c r="AK230" s="77"/>
      <c r="AL230" s="77"/>
      <c r="AM230" s="79">
        <v>41384.386041666665</v>
      </c>
      <c r="AN230" s="77" t="s">
        <v>416</v>
      </c>
      <c r="AO230" s="80" t="s">
        <v>5404</v>
      </c>
      <c r="AP230" s="122" t="s">
        <v>66</v>
      </c>
      <c r="AQ230" s="48"/>
      <c r="AR230" s="49"/>
      <c r="AS230" s="48"/>
      <c r="AT230" s="49"/>
      <c r="AU230" s="48"/>
      <c r="AV230" s="49"/>
      <c r="AW230" s="48"/>
      <c r="AX230" s="49"/>
      <c r="AY230" s="48"/>
      <c r="AZ230" s="2"/>
      <c r="BA230" s="3"/>
      <c r="BB230" s="3"/>
      <c r="BC230" s="3"/>
      <c r="BD230" s="3"/>
    </row>
    <row r="231" spans="1:56" ht="15">
      <c r="A231" s="63" t="s">
        <v>753</v>
      </c>
      <c r="B231" s="64"/>
      <c r="C231" s="64"/>
      <c r="D231" s="65"/>
      <c r="E231" s="124"/>
      <c r="F231" s="99" t="s">
        <v>5060</v>
      </c>
      <c r="G231" s="125"/>
      <c r="H231" s="68"/>
      <c r="I231" s="69"/>
      <c r="J231" s="126"/>
      <c r="K231" s="68" t="s">
        <v>5770</v>
      </c>
      <c r="L231" s="127"/>
      <c r="M231" s="72">
        <v>2025.81591796875</v>
      </c>
      <c r="N231" s="72">
        <v>4185.5703125</v>
      </c>
      <c r="O231" s="73"/>
      <c r="P231" s="74"/>
      <c r="Q231" s="74"/>
      <c r="R231" s="128"/>
      <c r="S231" s="48">
        <v>0</v>
      </c>
      <c r="T231" s="48">
        <v>1</v>
      </c>
      <c r="U231" s="128"/>
      <c r="V231" s="50"/>
      <c r="W231" s="50"/>
      <c r="X231" s="50"/>
      <c r="Y231" s="50"/>
      <c r="Z231" s="49"/>
      <c r="AA231" s="70">
        <v>231</v>
      </c>
      <c r="AB231" s="70"/>
      <c r="AC231" s="71"/>
      <c r="AD231" s="77">
        <v>159</v>
      </c>
      <c r="AE231" s="77">
        <v>43</v>
      </c>
      <c r="AF231" s="77">
        <v>432</v>
      </c>
      <c r="AG231" s="77">
        <v>563</v>
      </c>
      <c r="AH231" s="77"/>
      <c r="AI231" s="77" t="s">
        <v>4329</v>
      </c>
      <c r="AJ231" s="77" t="s">
        <v>307</v>
      </c>
      <c r="AK231" s="77"/>
      <c r="AL231" s="77"/>
      <c r="AM231" s="79">
        <v>40999.746932870374</v>
      </c>
      <c r="AN231" s="77" t="s">
        <v>416</v>
      </c>
      <c r="AO231" s="80" t="s">
        <v>5407</v>
      </c>
      <c r="AP231" s="122" t="s">
        <v>66</v>
      </c>
      <c r="AQ231" s="48"/>
      <c r="AR231" s="49"/>
      <c r="AS231" s="48"/>
      <c r="AT231" s="49"/>
      <c r="AU231" s="48"/>
      <c r="AV231" s="49"/>
      <c r="AW231" s="48"/>
      <c r="AX231" s="49"/>
      <c r="AY231" s="48"/>
      <c r="AZ231" s="2"/>
      <c r="BA231" s="3"/>
      <c r="BB231" s="3"/>
      <c r="BC231" s="3"/>
      <c r="BD231" s="3"/>
    </row>
    <row r="232" spans="1:56" ht="15">
      <c r="A232" s="63" t="s">
        <v>754</v>
      </c>
      <c r="B232" s="64"/>
      <c r="C232" s="64"/>
      <c r="D232" s="65"/>
      <c r="E232" s="124"/>
      <c r="F232" s="99" t="s">
        <v>5061</v>
      </c>
      <c r="G232" s="125"/>
      <c r="H232" s="68"/>
      <c r="I232" s="69"/>
      <c r="J232" s="126"/>
      <c r="K232" s="68" t="s">
        <v>5771</v>
      </c>
      <c r="L232" s="127"/>
      <c r="M232" s="72">
        <v>1823.9879150390625</v>
      </c>
      <c r="N232" s="72">
        <v>7271.6650390625</v>
      </c>
      <c r="O232" s="73"/>
      <c r="P232" s="74"/>
      <c r="Q232" s="74"/>
      <c r="R232" s="128"/>
      <c r="S232" s="48">
        <v>0</v>
      </c>
      <c r="T232" s="48">
        <v>1</v>
      </c>
      <c r="U232" s="128"/>
      <c r="V232" s="50"/>
      <c r="W232" s="50"/>
      <c r="X232" s="50"/>
      <c r="Y232" s="50"/>
      <c r="Z232" s="49"/>
      <c r="AA232" s="70">
        <v>232</v>
      </c>
      <c r="AB232" s="70"/>
      <c r="AC232" s="71"/>
      <c r="AD232" s="77">
        <v>2061</v>
      </c>
      <c r="AE232" s="77">
        <v>838</v>
      </c>
      <c r="AF232" s="77">
        <v>3016</v>
      </c>
      <c r="AG232" s="77">
        <v>684</v>
      </c>
      <c r="AH232" s="77"/>
      <c r="AI232" s="77" t="s">
        <v>4330</v>
      </c>
      <c r="AJ232" s="77" t="s">
        <v>311</v>
      </c>
      <c r="AK232" s="80" t="s">
        <v>4781</v>
      </c>
      <c r="AL232" s="77"/>
      <c r="AM232" s="79">
        <v>40197.85451388889</v>
      </c>
      <c r="AN232" s="77" t="s">
        <v>416</v>
      </c>
      <c r="AO232" s="80" t="s">
        <v>5408</v>
      </c>
      <c r="AP232" s="122" t="s">
        <v>66</v>
      </c>
      <c r="AQ232" s="48"/>
      <c r="AR232" s="49"/>
      <c r="AS232" s="48"/>
      <c r="AT232" s="49"/>
      <c r="AU232" s="48"/>
      <c r="AV232" s="49"/>
      <c r="AW232" s="48"/>
      <c r="AX232" s="49"/>
      <c r="AY232" s="48"/>
      <c r="AZ232" s="2"/>
      <c r="BA232" s="3"/>
      <c r="BB232" s="3"/>
      <c r="BC232" s="3"/>
      <c r="BD232" s="3"/>
    </row>
    <row r="233" spans="1:56" ht="15">
      <c r="A233" s="63" t="s">
        <v>755</v>
      </c>
      <c r="B233" s="64"/>
      <c r="C233" s="64"/>
      <c r="D233" s="65"/>
      <c r="E233" s="124"/>
      <c r="F233" s="99" t="s">
        <v>5062</v>
      </c>
      <c r="G233" s="125"/>
      <c r="H233" s="68"/>
      <c r="I233" s="69"/>
      <c r="J233" s="126"/>
      <c r="K233" s="68" t="s">
        <v>5772</v>
      </c>
      <c r="L233" s="127"/>
      <c r="M233" s="72">
        <v>2370.234130859375</v>
      </c>
      <c r="N233" s="72">
        <v>7091.0458984375</v>
      </c>
      <c r="O233" s="73"/>
      <c r="P233" s="74"/>
      <c r="Q233" s="74"/>
      <c r="R233" s="128"/>
      <c r="S233" s="48">
        <v>0</v>
      </c>
      <c r="T233" s="48">
        <v>1</v>
      </c>
      <c r="U233" s="128"/>
      <c r="V233" s="50"/>
      <c r="W233" s="50"/>
      <c r="X233" s="50"/>
      <c r="Y233" s="50"/>
      <c r="Z233" s="49"/>
      <c r="AA233" s="70">
        <v>233</v>
      </c>
      <c r="AB233" s="70"/>
      <c r="AC233" s="71"/>
      <c r="AD233" s="77">
        <v>40</v>
      </c>
      <c r="AE233" s="77">
        <v>1</v>
      </c>
      <c r="AF233" s="77">
        <v>15</v>
      </c>
      <c r="AG233" s="77">
        <v>7</v>
      </c>
      <c r="AH233" s="77"/>
      <c r="AI233" s="77"/>
      <c r="AJ233" s="77"/>
      <c r="AK233" s="77"/>
      <c r="AL233" s="77"/>
      <c r="AM233" s="79">
        <v>42342.0359837963</v>
      </c>
      <c r="AN233" s="77" t="s">
        <v>416</v>
      </c>
      <c r="AO233" s="80" t="s">
        <v>5409</v>
      </c>
      <c r="AP233" s="122" t="s">
        <v>66</v>
      </c>
      <c r="AQ233" s="48"/>
      <c r="AR233" s="49"/>
      <c r="AS233" s="48"/>
      <c r="AT233" s="49"/>
      <c r="AU233" s="48"/>
      <c r="AV233" s="49"/>
      <c r="AW233" s="48"/>
      <c r="AX233" s="49"/>
      <c r="AY233" s="48"/>
      <c r="AZ233" s="2"/>
      <c r="BA233" s="3"/>
      <c r="BB233" s="3"/>
      <c r="BC233" s="3"/>
      <c r="BD233" s="3"/>
    </row>
    <row r="234" spans="1:56" ht="15">
      <c r="A234" s="63" t="s">
        <v>756</v>
      </c>
      <c r="B234" s="64"/>
      <c r="C234" s="64"/>
      <c r="D234" s="65"/>
      <c r="E234" s="124"/>
      <c r="F234" s="99" t="s">
        <v>5063</v>
      </c>
      <c r="G234" s="125"/>
      <c r="H234" s="68"/>
      <c r="I234" s="69"/>
      <c r="J234" s="126"/>
      <c r="K234" s="68" t="s">
        <v>5773</v>
      </c>
      <c r="L234" s="127"/>
      <c r="M234" s="72">
        <v>5373.63037109375</v>
      </c>
      <c r="N234" s="72">
        <v>2660.4482421875</v>
      </c>
      <c r="O234" s="73"/>
      <c r="P234" s="74"/>
      <c r="Q234" s="74"/>
      <c r="R234" s="128"/>
      <c r="S234" s="48">
        <v>0</v>
      </c>
      <c r="T234" s="48">
        <v>1</v>
      </c>
      <c r="U234" s="128"/>
      <c r="V234" s="50"/>
      <c r="W234" s="50"/>
      <c r="X234" s="50"/>
      <c r="Y234" s="50"/>
      <c r="Z234" s="49"/>
      <c r="AA234" s="70">
        <v>234</v>
      </c>
      <c r="AB234" s="70"/>
      <c r="AC234" s="71"/>
      <c r="AD234" s="77">
        <v>609</v>
      </c>
      <c r="AE234" s="77">
        <v>910</v>
      </c>
      <c r="AF234" s="77">
        <v>49753</v>
      </c>
      <c r="AG234" s="77">
        <v>278</v>
      </c>
      <c r="AH234" s="77"/>
      <c r="AI234" s="77" t="s">
        <v>4331</v>
      </c>
      <c r="AJ234" s="77" t="s">
        <v>4578</v>
      </c>
      <c r="AK234" s="80" t="s">
        <v>4782</v>
      </c>
      <c r="AL234" s="77"/>
      <c r="AM234" s="79">
        <v>40627.50041666667</v>
      </c>
      <c r="AN234" s="77" t="s">
        <v>416</v>
      </c>
      <c r="AO234" s="80" t="s">
        <v>5410</v>
      </c>
      <c r="AP234" s="122" t="s">
        <v>66</v>
      </c>
      <c r="AQ234" s="48"/>
      <c r="AR234" s="49"/>
      <c r="AS234" s="48"/>
      <c r="AT234" s="49"/>
      <c r="AU234" s="48"/>
      <c r="AV234" s="49"/>
      <c r="AW234" s="48"/>
      <c r="AX234" s="49"/>
      <c r="AY234" s="48"/>
      <c r="AZ234" s="2"/>
      <c r="BA234" s="3"/>
      <c r="BB234" s="3"/>
      <c r="BC234" s="3"/>
      <c r="BD234" s="3"/>
    </row>
    <row r="235" spans="1:56" ht="15">
      <c r="A235" s="63" t="s">
        <v>759</v>
      </c>
      <c r="B235" s="64"/>
      <c r="C235" s="64"/>
      <c r="D235" s="65"/>
      <c r="E235" s="124"/>
      <c r="F235" s="99" t="s">
        <v>5066</v>
      </c>
      <c r="G235" s="125"/>
      <c r="H235" s="68"/>
      <c r="I235" s="69"/>
      <c r="J235" s="126"/>
      <c r="K235" s="68" t="s">
        <v>5776</v>
      </c>
      <c r="L235" s="127"/>
      <c r="M235" s="72">
        <v>223.44134521484375</v>
      </c>
      <c r="N235" s="72">
        <v>4692.546875</v>
      </c>
      <c r="O235" s="73"/>
      <c r="P235" s="74"/>
      <c r="Q235" s="74"/>
      <c r="R235" s="128"/>
      <c r="S235" s="48">
        <v>0</v>
      </c>
      <c r="T235" s="48">
        <v>1</v>
      </c>
      <c r="U235" s="128"/>
      <c r="V235" s="50"/>
      <c r="W235" s="50"/>
      <c r="X235" s="50"/>
      <c r="Y235" s="50"/>
      <c r="Z235" s="49"/>
      <c r="AA235" s="70">
        <v>235</v>
      </c>
      <c r="AB235" s="70"/>
      <c r="AC235" s="71"/>
      <c r="AD235" s="77">
        <v>294</v>
      </c>
      <c r="AE235" s="77">
        <v>197</v>
      </c>
      <c r="AF235" s="77">
        <v>3093</v>
      </c>
      <c r="AG235" s="77">
        <v>6400</v>
      </c>
      <c r="AH235" s="77"/>
      <c r="AI235" s="77" t="s">
        <v>4334</v>
      </c>
      <c r="AJ235" s="77" t="s">
        <v>4579</v>
      </c>
      <c r="AK235" s="77"/>
      <c r="AL235" s="77"/>
      <c r="AM235" s="79">
        <v>41054.42775462963</v>
      </c>
      <c r="AN235" s="77" t="s">
        <v>416</v>
      </c>
      <c r="AO235" s="80" t="s">
        <v>5413</v>
      </c>
      <c r="AP235" s="122" t="s">
        <v>66</v>
      </c>
      <c r="AQ235" s="48"/>
      <c r="AR235" s="49"/>
      <c r="AS235" s="48"/>
      <c r="AT235" s="49"/>
      <c r="AU235" s="48"/>
      <c r="AV235" s="49"/>
      <c r="AW235" s="48"/>
      <c r="AX235" s="49"/>
      <c r="AY235" s="48"/>
      <c r="AZ235" s="2"/>
      <c r="BA235" s="3"/>
      <c r="BB235" s="3"/>
      <c r="BC235" s="3"/>
      <c r="BD235" s="3"/>
    </row>
    <row r="236" spans="1:56" ht="15">
      <c r="A236" s="63" t="s">
        <v>760</v>
      </c>
      <c r="B236" s="64"/>
      <c r="C236" s="64"/>
      <c r="D236" s="65"/>
      <c r="E236" s="124"/>
      <c r="F236" s="99" t="s">
        <v>5067</v>
      </c>
      <c r="G236" s="125"/>
      <c r="H236" s="68"/>
      <c r="I236" s="69"/>
      <c r="J236" s="126"/>
      <c r="K236" s="68" t="s">
        <v>5777</v>
      </c>
      <c r="L236" s="127"/>
      <c r="M236" s="72">
        <v>7569.0751953125</v>
      </c>
      <c r="N236" s="72">
        <v>2685.2783203125</v>
      </c>
      <c r="O236" s="73"/>
      <c r="P236" s="74"/>
      <c r="Q236" s="74"/>
      <c r="R236" s="128"/>
      <c r="S236" s="48">
        <v>0</v>
      </c>
      <c r="T236" s="48">
        <v>1</v>
      </c>
      <c r="U236" s="128"/>
      <c r="V236" s="50"/>
      <c r="W236" s="50"/>
      <c r="X236" s="50"/>
      <c r="Y236" s="50"/>
      <c r="Z236" s="49"/>
      <c r="AA236" s="70">
        <v>236</v>
      </c>
      <c r="AB236" s="70"/>
      <c r="AC236" s="71"/>
      <c r="AD236" s="77">
        <v>230</v>
      </c>
      <c r="AE236" s="77">
        <v>1578</v>
      </c>
      <c r="AF236" s="77">
        <v>10533</v>
      </c>
      <c r="AG236" s="77">
        <v>426</v>
      </c>
      <c r="AH236" s="77"/>
      <c r="AI236" s="77" t="s">
        <v>4335</v>
      </c>
      <c r="AJ236" s="77" t="s">
        <v>4580</v>
      </c>
      <c r="AK236" s="77"/>
      <c r="AL236" s="77"/>
      <c r="AM236" s="79">
        <v>40193.76782407407</v>
      </c>
      <c r="AN236" s="77" t="s">
        <v>416</v>
      </c>
      <c r="AO236" s="80" t="s">
        <v>5414</v>
      </c>
      <c r="AP236" s="122" t="s">
        <v>66</v>
      </c>
      <c r="AQ236" s="48"/>
      <c r="AR236" s="49"/>
      <c r="AS236" s="48"/>
      <c r="AT236" s="49"/>
      <c r="AU236" s="48"/>
      <c r="AV236" s="49"/>
      <c r="AW236" s="48"/>
      <c r="AX236" s="49"/>
      <c r="AY236" s="48"/>
      <c r="AZ236" s="2"/>
      <c r="BA236" s="3"/>
      <c r="BB236" s="3"/>
      <c r="BC236" s="3"/>
      <c r="BD236" s="3"/>
    </row>
    <row r="237" spans="1:56" ht="15">
      <c r="A237" s="63" t="s">
        <v>761</v>
      </c>
      <c r="B237" s="64"/>
      <c r="C237" s="64"/>
      <c r="D237" s="65"/>
      <c r="E237" s="124"/>
      <c r="F237" s="99" t="s">
        <v>5069</v>
      </c>
      <c r="G237" s="125"/>
      <c r="H237" s="68"/>
      <c r="I237" s="69"/>
      <c r="J237" s="126"/>
      <c r="K237" s="68" t="s">
        <v>5779</v>
      </c>
      <c r="L237" s="127"/>
      <c r="M237" s="72">
        <v>1616.9808349609375</v>
      </c>
      <c r="N237" s="72">
        <v>6005.69580078125</v>
      </c>
      <c r="O237" s="73"/>
      <c r="P237" s="74"/>
      <c r="Q237" s="74"/>
      <c r="R237" s="128"/>
      <c r="S237" s="48">
        <v>0</v>
      </c>
      <c r="T237" s="48">
        <v>1</v>
      </c>
      <c r="U237" s="128"/>
      <c r="V237" s="50"/>
      <c r="W237" s="50"/>
      <c r="X237" s="50"/>
      <c r="Y237" s="50"/>
      <c r="Z237" s="49"/>
      <c r="AA237" s="70">
        <v>237</v>
      </c>
      <c r="AB237" s="70"/>
      <c r="AC237" s="71"/>
      <c r="AD237" s="77">
        <v>167</v>
      </c>
      <c r="AE237" s="77">
        <v>63</v>
      </c>
      <c r="AF237" s="77">
        <v>1500</v>
      </c>
      <c r="AG237" s="77">
        <v>3836</v>
      </c>
      <c r="AH237" s="77"/>
      <c r="AI237" s="77" t="s">
        <v>4337</v>
      </c>
      <c r="AJ237" s="77" t="s">
        <v>4581</v>
      </c>
      <c r="AK237" s="77"/>
      <c r="AL237" s="77"/>
      <c r="AM237" s="79">
        <v>39869.40181712963</v>
      </c>
      <c r="AN237" s="77" t="s">
        <v>416</v>
      </c>
      <c r="AO237" s="80" t="s">
        <v>5416</v>
      </c>
      <c r="AP237" s="122" t="s">
        <v>66</v>
      </c>
      <c r="AQ237" s="48"/>
      <c r="AR237" s="49"/>
      <c r="AS237" s="48"/>
      <c r="AT237" s="49"/>
      <c r="AU237" s="48"/>
      <c r="AV237" s="49"/>
      <c r="AW237" s="48"/>
      <c r="AX237" s="49"/>
      <c r="AY237" s="48"/>
      <c r="AZ237" s="2"/>
      <c r="BA237" s="3"/>
      <c r="BB237" s="3"/>
      <c r="BC237" s="3"/>
      <c r="BD237" s="3"/>
    </row>
    <row r="238" spans="1:56" ht="15">
      <c r="A238" s="63" t="s">
        <v>762</v>
      </c>
      <c r="B238" s="64"/>
      <c r="C238" s="64"/>
      <c r="D238" s="65"/>
      <c r="E238" s="124"/>
      <c r="F238" s="99" t="s">
        <v>5070</v>
      </c>
      <c r="G238" s="125"/>
      <c r="H238" s="68"/>
      <c r="I238" s="69"/>
      <c r="J238" s="126"/>
      <c r="K238" s="68" t="s">
        <v>5780</v>
      </c>
      <c r="L238" s="127"/>
      <c r="M238" s="72">
        <v>2240.48828125</v>
      </c>
      <c r="N238" s="72">
        <v>9388.2978515625</v>
      </c>
      <c r="O238" s="73"/>
      <c r="P238" s="74"/>
      <c r="Q238" s="74"/>
      <c r="R238" s="128"/>
      <c r="S238" s="48">
        <v>0</v>
      </c>
      <c r="T238" s="48">
        <v>1</v>
      </c>
      <c r="U238" s="128"/>
      <c r="V238" s="50"/>
      <c r="W238" s="50"/>
      <c r="X238" s="50"/>
      <c r="Y238" s="50"/>
      <c r="Z238" s="49"/>
      <c r="AA238" s="70">
        <v>238</v>
      </c>
      <c r="AB238" s="70"/>
      <c r="AC238" s="71"/>
      <c r="AD238" s="77">
        <v>2923</v>
      </c>
      <c r="AE238" s="77">
        <v>988</v>
      </c>
      <c r="AF238" s="77">
        <v>75502</v>
      </c>
      <c r="AG238" s="77">
        <v>49438</v>
      </c>
      <c r="AH238" s="77"/>
      <c r="AI238" s="77" t="s">
        <v>4338</v>
      </c>
      <c r="AJ238" s="77" t="s">
        <v>355</v>
      </c>
      <c r="AK238" s="77"/>
      <c r="AL238" s="77"/>
      <c r="AM238" s="79">
        <v>39685.71807870371</v>
      </c>
      <c r="AN238" s="77" t="s">
        <v>416</v>
      </c>
      <c r="AO238" s="80" t="s">
        <v>5417</v>
      </c>
      <c r="AP238" s="122" t="s">
        <v>66</v>
      </c>
      <c r="AQ238" s="48"/>
      <c r="AR238" s="49"/>
      <c r="AS238" s="48"/>
      <c r="AT238" s="49"/>
      <c r="AU238" s="48"/>
      <c r="AV238" s="49"/>
      <c r="AW238" s="48"/>
      <c r="AX238" s="49"/>
      <c r="AY238" s="48"/>
      <c r="AZ238" s="2"/>
      <c r="BA238" s="3"/>
      <c r="BB238" s="3"/>
      <c r="BC238" s="3"/>
      <c r="BD238" s="3"/>
    </row>
    <row r="239" spans="1:56" ht="15">
      <c r="A239" s="63" t="s">
        <v>763</v>
      </c>
      <c r="B239" s="64"/>
      <c r="C239" s="64"/>
      <c r="D239" s="65"/>
      <c r="E239" s="124"/>
      <c r="F239" s="99" t="s">
        <v>5071</v>
      </c>
      <c r="G239" s="125"/>
      <c r="H239" s="68"/>
      <c r="I239" s="69"/>
      <c r="J239" s="126"/>
      <c r="K239" s="68" t="s">
        <v>5781</v>
      </c>
      <c r="L239" s="127"/>
      <c r="M239" s="72">
        <v>1633.0885009765625</v>
      </c>
      <c r="N239" s="72">
        <v>2465.24169921875</v>
      </c>
      <c r="O239" s="73"/>
      <c r="P239" s="74"/>
      <c r="Q239" s="74"/>
      <c r="R239" s="128"/>
      <c r="S239" s="48">
        <v>0</v>
      </c>
      <c r="T239" s="48">
        <v>1</v>
      </c>
      <c r="U239" s="128"/>
      <c r="V239" s="50"/>
      <c r="W239" s="50"/>
      <c r="X239" s="50"/>
      <c r="Y239" s="50"/>
      <c r="Z239" s="49"/>
      <c r="AA239" s="70">
        <v>239</v>
      </c>
      <c r="AB239" s="70"/>
      <c r="AC239" s="71"/>
      <c r="AD239" s="77">
        <v>2449</v>
      </c>
      <c r="AE239" s="77">
        <v>3654</v>
      </c>
      <c r="AF239" s="77">
        <v>2963</v>
      </c>
      <c r="AG239" s="77">
        <v>2855</v>
      </c>
      <c r="AH239" s="77"/>
      <c r="AI239" s="77" t="s">
        <v>4339</v>
      </c>
      <c r="AJ239" s="77" t="s">
        <v>315</v>
      </c>
      <c r="AK239" s="80" t="s">
        <v>4786</v>
      </c>
      <c r="AL239" s="77"/>
      <c r="AM239" s="79">
        <v>39280.46497685185</v>
      </c>
      <c r="AN239" s="77" t="s">
        <v>416</v>
      </c>
      <c r="AO239" s="80" t="s">
        <v>5418</v>
      </c>
      <c r="AP239" s="122" t="s">
        <v>66</v>
      </c>
      <c r="AQ239" s="48"/>
      <c r="AR239" s="49"/>
      <c r="AS239" s="48"/>
      <c r="AT239" s="49"/>
      <c r="AU239" s="48"/>
      <c r="AV239" s="49"/>
      <c r="AW239" s="48"/>
      <c r="AX239" s="49"/>
      <c r="AY239" s="48"/>
      <c r="AZ239" s="2"/>
      <c r="BA239" s="3"/>
      <c r="BB239" s="3"/>
      <c r="BC239" s="3"/>
      <c r="BD239" s="3"/>
    </row>
    <row r="240" spans="1:56" ht="15">
      <c r="A240" s="63" t="s">
        <v>764</v>
      </c>
      <c r="B240" s="64"/>
      <c r="C240" s="64"/>
      <c r="D240" s="65"/>
      <c r="E240" s="124"/>
      <c r="F240" s="99" t="s">
        <v>5072</v>
      </c>
      <c r="G240" s="125"/>
      <c r="H240" s="68"/>
      <c r="I240" s="69"/>
      <c r="J240" s="126"/>
      <c r="K240" s="68" t="s">
        <v>5782</v>
      </c>
      <c r="L240" s="127"/>
      <c r="M240" s="72">
        <v>4138.31689453125</v>
      </c>
      <c r="N240" s="72">
        <v>9113.724609375</v>
      </c>
      <c r="O240" s="73"/>
      <c r="P240" s="74"/>
      <c r="Q240" s="74"/>
      <c r="R240" s="128"/>
      <c r="S240" s="48">
        <v>0</v>
      </c>
      <c r="T240" s="48">
        <v>1</v>
      </c>
      <c r="U240" s="128"/>
      <c r="V240" s="50"/>
      <c r="W240" s="50"/>
      <c r="X240" s="50"/>
      <c r="Y240" s="50"/>
      <c r="Z240" s="49"/>
      <c r="AA240" s="70">
        <v>240</v>
      </c>
      <c r="AB240" s="70"/>
      <c r="AC240" s="71"/>
      <c r="AD240" s="77">
        <v>1753</v>
      </c>
      <c r="AE240" s="77">
        <v>1154</v>
      </c>
      <c r="AF240" s="77">
        <v>2680</v>
      </c>
      <c r="AG240" s="77">
        <v>4480</v>
      </c>
      <c r="AH240" s="77"/>
      <c r="AI240" s="77" t="s">
        <v>4340</v>
      </c>
      <c r="AJ240" s="77" t="s">
        <v>297</v>
      </c>
      <c r="AK240" s="80" t="s">
        <v>4787</v>
      </c>
      <c r="AL240" s="77"/>
      <c r="AM240" s="79">
        <v>41061.66756944444</v>
      </c>
      <c r="AN240" s="77" t="s">
        <v>416</v>
      </c>
      <c r="AO240" s="80" t="s">
        <v>5419</v>
      </c>
      <c r="AP240" s="122" t="s">
        <v>66</v>
      </c>
      <c r="AQ240" s="48"/>
      <c r="AR240" s="49"/>
      <c r="AS240" s="48"/>
      <c r="AT240" s="49"/>
      <c r="AU240" s="48"/>
      <c r="AV240" s="49"/>
      <c r="AW240" s="48"/>
      <c r="AX240" s="49"/>
      <c r="AY240" s="48"/>
      <c r="AZ240" s="2"/>
      <c r="BA240" s="3"/>
      <c r="BB240" s="3"/>
      <c r="BC240" s="3"/>
      <c r="BD240" s="3"/>
    </row>
    <row r="241" spans="1:56" ht="15">
      <c r="A241" s="63" t="s">
        <v>765</v>
      </c>
      <c r="B241" s="64"/>
      <c r="C241" s="64"/>
      <c r="D241" s="65"/>
      <c r="E241" s="124"/>
      <c r="F241" s="99" t="s">
        <v>5073</v>
      </c>
      <c r="G241" s="125"/>
      <c r="H241" s="68"/>
      <c r="I241" s="69"/>
      <c r="J241" s="126"/>
      <c r="K241" s="68" t="s">
        <v>5783</v>
      </c>
      <c r="L241" s="127"/>
      <c r="M241" s="72">
        <v>5319.93505859375</v>
      </c>
      <c r="N241" s="72">
        <v>7312.20263671875</v>
      </c>
      <c r="O241" s="73"/>
      <c r="P241" s="74"/>
      <c r="Q241" s="74"/>
      <c r="R241" s="128"/>
      <c r="S241" s="48">
        <v>0</v>
      </c>
      <c r="T241" s="48">
        <v>1</v>
      </c>
      <c r="U241" s="128"/>
      <c r="V241" s="50"/>
      <c r="W241" s="50"/>
      <c r="X241" s="50"/>
      <c r="Y241" s="50"/>
      <c r="Z241" s="49"/>
      <c r="AA241" s="70">
        <v>241</v>
      </c>
      <c r="AB241" s="70"/>
      <c r="AC241" s="71"/>
      <c r="AD241" s="77">
        <v>665</v>
      </c>
      <c r="AE241" s="77">
        <v>321</v>
      </c>
      <c r="AF241" s="77">
        <v>7958</v>
      </c>
      <c r="AG241" s="77">
        <v>736</v>
      </c>
      <c r="AH241" s="77"/>
      <c r="AI241" s="77" t="s">
        <v>4341</v>
      </c>
      <c r="AJ241" s="77" t="s">
        <v>309</v>
      </c>
      <c r="AK241" s="80" t="s">
        <v>4788</v>
      </c>
      <c r="AL241" s="77"/>
      <c r="AM241" s="79">
        <v>39615.84568287037</v>
      </c>
      <c r="AN241" s="77" t="s">
        <v>416</v>
      </c>
      <c r="AO241" s="80" t="s">
        <v>5420</v>
      </c>
      <c r="AP241" s="122" t="s">
        <v>66</v>
      </c>
      <c r="AQ241" s="48"/>
      <c r="AR241" s="49"/>
      <c r="AS241" s="48"/>
      <c r="AT241" s="49"/>
      <c r="AU241" s="48"/>
      <c r="AV241" s="49"/>
      <c r="AW241" s="48"/>
      <c r="AX241" s="49"/>
      <c r="AY241" s="48"/>
      <c r="AZ241" s="2"/>
      <c r="BA241" s="3"/>
      <c r="BB241" s="3"/>
      <c r="BC241" s="3"/>
      <c r="BD241" s="3"/>
    </row>
    <row r="242" spans="1:56" ht="15">
      <c r="A242" s="63" t="s">
        <v>766</v>
      </c>
      <c r="B242" s="64"/>
      <c r="C242" s="64"/>
      <c r="D242" s="65"/>
      <c r="E242" s="124"/>
      <c r="F242" s="99" t="s">
        <v>5074</v>
      </c>
      <c r="G242" s="125"/>
      <c r="H242" s="68"/>
      <c r="I242" s="69"/>
      <c r="J242" s="126"/>
      <c r="K242" s="68" t="s">
        <v>5784</v>
      </c>
      <c r="L242" s="127"/>
      <c r="M242" s="72">
        <v>4321.18310546875</v>
      </c>
      <c r="N242" s="72">
        <v>9046.66796875</v>
      </c>
      <c r="O242" s="73"/>
      <c r="P242" s="74"/>
      <c r="Q242" s="74"/>
      <c r="R242" s="128"/>
      <c r="S242" s="48">
        <v>0</v>
      </c>
      <c r="T242" s="48">
        <v>1</v>
      </c>
      <c r="U242" s="128"/>
      <c r="V242" s="50"/>
      <c r="W242" s="50"/>
      <c r="X242" s="50"/>
      <c r="Y242" s="50"/>
      <c r="Z242" s="49"/>
      <c r="AA242" s="70">
        <v>242</v>
      </c>
      <c r="AB242" s="70"/>
      <c r="AC242" s="71"/>
      <c r="AD242" s="77">
        <v>14</v>
      </c>
      <c r="AE242" s="77">
        <v>2</v>
      </c>
      <c r="AF242" s="77">
        <v>1358</v>
      </c>
      <c r="AG242" s="77">
        <v>0</v>
      </c>
      <c r="AH242" s="77"/>
      <c r="AI242" s="77"/>
      <c r="AJ242" s="77"/>
      <c r="AK242" s="77"/>
      <c r="AL242" s="77"/>
      <c r="AM242" s="79">
        <v>41731.31146990741</v>
      </c>
      <c r="AN242" s="77" t="s">
        <v>416</v>
      </c>
      <c r="AO242" s="80" t="s">
        <v>5421</v>
      </c>
      <c r="AP242" s="122" t="s">
        <v>66</v>
      </c>
      <c r="AQ242" s="48"/>
      <c r="AR242" s="49"/>
      <c r="AS242" s="48"/>
      <c r="AT242" s="49"/>
      <c r="AU242" s="48"/>
      <c r="AV242" s="49"/>
      <c r="AW242" s="48"/>
      <c r="AX242" s="49"/>
      <c r="AY242" s="48"/>
      <c r="AZ242" s="2"/>
      <c r="BA242" s="3"/>
      <c r="BB242" s="3"/>
      <c r="BC242" s="3"/>
      <c r="BD242" s="3"/>
    </row>
    <row r="243" spans="1:56" ht="15">
      <c r="A243" s="63" t="s">
        <v>767</v>
      </c>
      <c r="B243" s="64"/>
      <c r="C243" s="64"/>
      <c r="D243" s="65"/>
      <c r="E243" s="124"/>
      <c r="F243" s="99" t="s">
        <v>5075</v>
      </c>
      <c r="G243" s="125"/>
      <c r="H243" s="68"/>
      <c r="I243" s="69"/>
      <c r="J243" s="126"/>
      <c r="K243" s="68" t="s">
        <v>5785</v>
      </c>
      <c r="L243" s="127"/>
      <c r="M243" s="72">
        <v>3419.6220703125</v>
      </c>
      <c r="N243" s="72">
        <v>446.80419921875</v>
      </c>
      <c r="O243" s="73"/>
      <c r="P243" s="74"/>
      <c r="Q243" s="74"/>
      <c r="R243" s="128"/>
      <c r="S243" s="48">
        <v>0</v>
      </c>
      <c r="T243" s="48">
        <v>1</v>
      </c>
      <c r="U243" s="128"/>
      <c r="V243" s="50"/>
      <c r="W243" s="50"/>
      <c r="X243" s="50"/>
      <c r="Y243" s="50"/>
      <c r="Z243" s="49"/>
      <c r="AA243" s="70">
        <v>243</v>
      </c>
      <c r="AB243" s="70"/>
      <c r="AC243" s="71"/>
      <c r="AD243" s="77">
        <v>647</v>
      </c>
      <c r="AE243" s="77">
        <v>144</v>
      </c>
      <c r="AF243" s="77">
        <v>9091</v>
      </c>
      <c r="AG243" s="77">
        <v>1537</v>
      </c>
      <c r="AH243" s="77"/>
      <c r="AI243" s="77" t="s">
        <v>4342</v>
      </c>
      <c r="AJ243" s="77" t="s">
        <v>4582</v>
      </c>
      <c r="AK243" s="77"/>
      <c r="AL243" s="77"/>
      <c r="AM243" s="79">
        <v>40577.93844907408</v>
      </c>
      <c r="AN243" s="77" t="s">
        <v>416</v>
      </c>
      <c r="AO243" s="80" t="s">
        <v>5422</v>
      </c>
      <c r="AP243" s="122" t="s">
        <v>66</v>
      </c>
      <c r="AQ243" s="48"/>
      <c r="AR243" s="49"/>
      <c r="AS243" s="48"/>
      <c r="AT243" s="49"/>
      <c r="AU243" s="48"/>
      <c r="AV243" s="49"/>
      <c r="AW243" s="48"/>
      <c r="AX243" s="49"/>
      <c r="AY243" s="48"/>
      <c r="AZ243" s="2"/>
      <c r="BA243" s="3"/>
      <c r="BB243" s="3"/>
      <c r="BC243" s="3"/>
      <c r="BD243" s="3"/>
    </row>
    <row r="244" spans="1:56" ht="15">
      <c r="A244" s="63" t="s">
        <v>768</v>
      </c>
      <c r="B244" s="64"/>
      <c r="C244" s="64"/>
      <c r="D244" s="65"/>
      <c r="E244" s="124"/>
      <c r="F244" s="99" t="s">
        <v>5076</v>
      </c>
      <c r="G244" s="125"/>
      <c r="H244" s="68"/>
      <c r="I244" s="69"/>
      <c r="J244" s="126"/>
      <c r="K244" s="68" t="s">
        <v>5786</v>
      </c>
      <c r="L244" s="127"/>
      <c r="M244" s="72">
        <v>2402.20751953125</v>
      </c>
      <c r="N244" s="72">
        <v>2455.704833984375</v>
      </c>
      <c r="O244" s="73"/>
      <c r="P244" s="74"/>
      <c r="Q244" s="74"/>
      <c r="R244" s="128"/>
      <c r="S244" s="48">
        <v>0</v>
      </c>
      <c r="T244" s="48">
        <v>1</v>
      </c>
      <c r="U244" s="128"/>
      <c r="V244" s="50"/>
      <c r="W244" s="50"/>
      <c r="X244" s="50"/>
      <c r="Y244" s="50"/>
      <c r="Z244" s="49"/>
      <c r="AA244" s="70">
        <v>244</v>
      </c>
      <c r="AB244" s="70"/>
      <c r="AC244" s="71"/>
      <c r="AD244" s="77">
        <v>4205</v>
      </c>
      <c r="AE244" s="77">
        <v>1345</v>
      </c>
      <c r="AF244" s="77">
        <v>2931</v>
      </c>
      <c r="AG244" s="77">
        <v>596</v>
      </c>
      <c r="AH244" s="77"/>
      <c r="AI244" s="77" t="s">
        <v>4343</v>
      </c>
      <c r="AJ244" s="77" t="s">
        <v>328</v>
      </c>
      <c r="AK244" s="80" t="s">
        <v>4789</v>
      </c>
      <c r="AL244" s="77"/>
      <c r="AM244" s="79">
        <v>39903.604780092595</v>
      </c>
      <c r="AN244" s="77" t="s">
        <v>416</v>
      </c>
      <c r="AO244" s="80" t="s">
        <v>5423</v>
      </c>
      <c r="AP244" s="122" t="s">
        <v>66</v>
      </c>
      <c r="AQ244" s="48"/>
      <c r="AR244" s="49"/>
      <c r="AS244" s="48"/>
      <c r="AT244" s="49"/>
      <c r="AU244" s="48"/>
      <c r="AV244" s="49"/>
      <c r="AW244" s="48"/>
      <c r="AX244" s="49"/>
      <c r="AY244" s="48"/>
      <c r="AZ244" s="2"/>
      <c r="BA244" s="3"/>
      <c r="BB244" s="3"/>
      <c r="BC244" s="3"/>
      <c r="BD244" s="3"/>
    </row>
    <row r="245" spans="1:56" ht="15">
      <c r="A245" s="63" t="s">
        <v>770</v>
      </c>
      <c r="B245" s="64"/>
      <c r="C245" s="64"/>
      <c r="D245" s="65"/>
      <c r="E245" s="124"/>
      <c r="F245" s="99" t="s">
        <v>5078</v>
      </c>
      <c r="G245" s="125"/>
      <c r="H245" s="68"/>
      <c r="I245" s="69"/>
      <c r="J245" s="126"/>
      <c r="K245" s="68" t="s">
        <v>5788</v>
      </c>
      <c r="L245" s="127"/>
      <c r="M245" s="72">
        <v>8351.1201171875</v>
      </c>
      <c r="N245" s="72">
        <v>1186.40478515625</v>
      </c>
      <c r="O245" s="73"/>
      <c r="P245" s="74"/>
      <c r="Q245" s="74"/>
      <c r="R245" s="128"/>
      <c r="S245" s="48">
        <v>0</v>
      </c>
      <c r="T245" s="48">
        <v>2</v>
      </c>
      <c r="U245" s="128"/>
      <c r="V245" s="50"/>
      <c r="W245" s="50"/>
      <c r="X245" s="50"/>
      <c r="Y245" s="50"/>
      <c r="Z245" s="49"/>
      <c r="AA245" s="70">
        <v>245</v>
      </c>
      <c r="AB245" s="70"/>
      <c r="AC245" s="71"/>
      <c r="AD245" s="77">
        <v>168390</v>
      </c>
      <c r="AE245" s="77">
        <v>393623</v>
      </c>
      <c r="AF245" s="77">
        <v>125436</v>
      </c>
      <c r="AG245" s="77">
        <v>130113</v>
      </c>
      <c r="AH245" s="77"/>
      <c r="AI245" s="77" t="s">
        <v>4345</v>
      </c>
      <c r="AJ245" s="77" t="s">
        <v>4584</v>
      </c>
      <c r="AK245" s="80" t="s">
        <v>4790</v>
      </c>
      <c r="AL245" s="77"/>
      <c r="AM245" s="79">
        <v>41079.95863425926</v>
      </c>
      <c r="AN245" s="77" t="s">
        <v>416</v>
      </c>
      <c r="AO245" s="80" t="s">
        <v>5425</v>
      </c>
      <c r="AP245" s="122" t="s">
        <v>66</v>
      </c>
      <c r="AQ245" s="48"/>
      <c r="AR245" s="49"/>
      <c r="AS245" s="48"/>
      <c r="AT245" s="49"/>
      <c r="AU245" s="48"/>
      <c r="AV245" s="49"/>
      <c r="AW245" s="48"/>
      <c r="AX245" s="49"/>
      <c r="AY245" s="48"/>
      <c r="AZ245" s="2"/>
      <c r="BA245" s="3"/>
      <c r="BB245" s="3"/>
      <c r="BC245" s="3"/>
      <c r="BD245" s="3"/>
    </row>
    <row r="246" spans="1:56" ht="15">
      <c r="A246" s="63" t="s">
        <v>195</v>
      </c>
      <c r="B246" s="64"/>
      <c r="C246" s="64"/>
      <c r="D246" s="65"/>
      <c r="E246" s="124"/>
      <c r="F246" s="99" t="s">
        <v>408</v>
      </c>
      <c r="G246" s="125"/>
      <c r="H246" s="68"/>
      <c r="I246" s="69"/>
      <c r="J246" s="126"/>
      <c r="K246" s="68" t="s">
        <v>451</v>
      </c>
      <c r="L246" s="127"/>
      <c r="M246" s="72">
        <v>8298.4375</v>
      </c>
      <c r="N246" s="72">
        <v>6810.54541015625</v>
      </c>
      <c r="O246" s="73"/>
      <c r="P246" s="74"/>
      <c r="Q246" s="74"/>
      <c r="R246" s="128"/>
      <c r="S246" s="48">
        <v>0</v>
      </c>
      <c r="T246" s="48">
        <v>3</v>
      </c>
      <c r="U246" s="128"/>
      <c r="V246" s="50"/>
      <c r="W246" s="50"/>
      <c r="X246" s="50"/>
      <c r="Y246" s="50"/>
      <c r="Z246" s="49"/>
      <c r="AA246" s="70">
        <v>246</v>
      </c>
      <c r="AB246" s="70"/>
      <c r="AC246" s="71"/>
      <c r="AD246" s="77">
        <v>1719</v>
      </c>
      <c r="AE246" s="77">
        <v>236</v>
      </c>
      <c r="AF246" s="77">
        <v>3561</v>
      </c>
      <c r="AG246" s="77">
        <v>2812</v>
      </c>
      <c r="AH246" s="77"/>
      <c r="AI246" s="77" t="s">
        <v>277</v>
      </c>
      <c r="AJ246" s="77"/>
      <c r="AK246" s="77"/>
      <c r="AL246" s="77"/>
      <c r="AM246" s="79">
        <v>40973.68822916667</v>
      </c>
      <c r="AN246" s="77" t="s">
        <v>416</v>
      </c>
      <c r="AO246" s="80" t="s">
        <v>434</v>
      </c>
      <c r="AP246" s="122" t="s">
        <v>66</v>
      </c>
      <c r="AQ246" s="48"/>
      <c r="AR246" s="49"/>
      <c r="AS246" s="48"/>
      <c r="AT246" s="49"/>
      <c r="AU246" s="48"/>
      <c r="AV246" s="49"/>
      <c r="AW246" s="48"/>
      <c r="AX246" s="49"/>
      <c r="AY246" s="48"/>
      <c r="AZ246" s="2"/>
      <c r="BA246" s="3"/>
      <c r="BB246" s="3"/>
      <c r="BC246" s="3"/>
      <c r="BD246" s="3"/>
    </row>
    <row r="247" spans="1:56" ht="15">
      <c r="A247" s="63" t="s">
        <v>771</v>
      </c>
      <c r="B247" s="64"/>
      <c r="C247" s="64"/>
      <c r="D247" s="65"/>
      <c r="E247" s="124"/>
      <c r="F247" s="99" t="s">
        <v>5079</v>
      </c>
      <c r="G247" s="125"/>
      <c r="H247" s="68"/>
      <c r="I247" s="69"/>
      <c r="J247" s="126"/>
      <c r="K247" s="68" t="s">
        <v>5789</v>
      </c>
      <c r="L247" s="127"/>
      <c r="M247" s="72">
        <v>4572.931640625</v>
      </c>
      <c r="N247" s="72">
        <v>7870.39794921875</v>
      </c>
      <c r="O247" s="73"/>
      <c r="P247" s="74"/>
      <c r="Q247" s="74"/>
      <c r="R247" s="128"/>
      <c r="S247" s="48">
        <v>0</v>
      </c>
      <c r="T247" s="48">
        <v>1</v>
      </c>
      <c r="U247" s="128"/>
      <c r="V247" s="50"/>
      <c r="W247" s="50"/>
      <c r="X247" s="50"/>
      <c r="Y247" s="50"/>
      <c r="Z247" s="49"/>
      <c r="AA247" s="70">
        <v>247</v>
      </c>
      <c r="AB247" s="70"/>
      <c r="AC247" s="71"/>
      <c r="AD247" s="77">
        <v>527</v>
      </c>
      <c r="AE247" s="77">
        <v>147</v>
      </c>
      <c r="AF247" s="77">
        <v>3828</v>
      </c>
      <c r="AG247" s="77">
        <v>1129</v>
      </c>
      <c r="AH247" s="77"/>
      <c r="AI247" s="77" t="s">
        <v>4346</v>
      </c>
      <c r="AJ247" s="77" t="s">
        <v>338</v>
      </c>
      <c r="AK247" s="80" t="s">
        <v>4791</v>
      </c>
      <c r="AL247" s="77"/>
      <c r="AM247" s="79">
        <v>40139.52501157407</v>
      </c>
      <c r="AN247" s="77" t="s">
        <v>416</v>
      </c>
      <c r="AO247" s="80" t="s">
        <v>5426</v>
      </c>
      <c r="AP247" s="122" t="s">
        <v>66</v>
      </c>
      <c r="AQ247" s="48"/>
      <c r="AR247" s="49"/>
      <c r="AS247" s="48"/>
      <c r="AT247" s="49"/>
      <c r="AU247" s="48"/>
      <c r="AV247" s="49"/>
      <c r="AW247" s="48"/>
      <c r="AX247" s="49"/>
      <c r="AY247" s="48"/>
      <c r="AZ247" s="2"/>
      <c r="BA247" s="3"/>
      <c r="BB247" s="3"/>
      <c r="BC247" s="3"/>
      <c r="BD247" s="3"/>
    </row>
    <row r="248" spans="1:56" ht="15">
      <c r="A248" s="63" t="s">
        <v>772</v>
      </c>
      <c r="B248" s="64"/>
      <c r="C248" s="64"/>
      <c r="D248" s="65"/>
      <c r="E248" s="124"/>
      <c r="F248" s="99" t="s">
        <v>5080</v>
      </c>
      <c r="G248" s="125"/>
      <c r="H248" s="68"/>
      <c r="I248" s="69"/>
      <c r="J248" s="126"/>
      <c r="K248" s="68" t="s">
        <v>5790</v>
      </c>
      <c r="L248" s="127"/>
      <c r="M248" s="72">
        <v>9570.7373046875</v>
      </c>
      <c r="N248" s="72">
        <v>1933.400390625</v>
      </c>
      <c r="O248" s="73"/>
      <c r="P248" s="74"/>
      <c r="Q248" s="74"/>
      <c r="R248" s="128"/>
      <c r="S248" s="48">
        <v>0</v>
      </c>
      <c r="T248" s="48">
        <v>2</v>
      </c>
      <c r="U248" s="128"/>
      <c r="V248" s="50"/>
      <c r="W248" s="50"/>
      <c r="X248" s="50"/>
      <c r="Y248" s="50"/>
      <c r="Z248" s="49"/>
      <c r="AA248" s="70">
        <v>248</v>
      </c>
      <c r="AB248" s="70"/>
      <c r="AC248" s="71"/>
      <c r="AD248" s="77">
        <v>329</v>
      </c>
      <c r="AE248" s="77">
        <v>90</v>
      </c>
      <c r="AF248" s="77">
        <v>155</v>
      </c>
      <c r="AG248" s="77">
        <v>517</v>
      </c>
      <c r="AH248" s="77"/>
      <c r="AI248" s="77" t="s">
        <v>4347</v>
      </c>
      <c r="AJ248" s="77" t="s">
        <v>4585</v>
      </c>
      <c r="AK248" s="77"/>
      <c r="AL248" s="77"/>
      <c r="AM248" s="79">
        <v>42054.344814814816</v>
      </c>
      <c r="AN248" s="77" t="s">
        <v>416</v>
      </c>
      <c r="AO248" s="80" t="s">
        <v>5427</v>
      </c>
      <c r="AP248" s="122" t="s">
        <v>66</v>
      </c>
      <c r="AQ248" s="48"/>
      <c r="AR248" s="49"/>
      <c r="AS248" s="48"/>
      <c r="AT248" s="49"/>
      <c r="AU248" s="48"/>
      <c r="AV248" s="49"/>
      <c r="AW248" s="48"/>
      <c r="AX248" s="49"/>
      <c r="AY248" s="48"/>
      <c r="AZ248" s="2"/>
      <c r="BA248" s="3"/>
      <c r="BB248" s="3"/>
      <c r="BC248" s="3"/>
      <c r="BD248" s="3"/>
    </row>
    <row r="249" spans="1:56" ht="15">
      <c r="A249" s="63" t="s">
        <v>774</v>
      </c>
      <c r="B249" s="64"/>
      <c r="C249" s="64"/>
      <c r="D249" s="65"/>
      <c r="E249" s="124"/>
      <c r="F249" s="99" t="s">
        <v>5083</v>
      </c>
      <c r="G249" s="125"/>
      <c r="H249" s="68"/>
      <c r="I249" s="69"/>
      <c r="J249" s="126"/>
      <c r="K249" s="68" t="s">
        <v>5793</v>
      </c>
      <c r="L249" s="127"/>
      <c r="M249" s="72">
        <v>2917.610595703125</v>
      </c>
      <c r="N249" s="72">
        <v>702.3329467773438</v>
      </c>
      <c r="O249" s="73"/>
      <c r="P249" s="74"/>
      <c r="Q249" s="74"/>
      <c r="R249" s="128"/>
      <c r="S249" s="48">
        <v>0</v>
      </c>
      <c r="T249" s="48">
        <v>1</v>
      </c>
      <c r="U249" s="128"/>
      <c r="V249" s="50"/>
      <c r="W249" s="50"/>
      <c r="X249" s="50"/>
      <c r="Y249" s="50"/>
      <c r="Z249" s="49"/>
      <c r="AA249" s="70">
        <v>249</v>
      </c>
      <c r="AB249" s="70"/>
      <c r="AC249" s="71"/>
      <c r="AD249" s="77">
        <v>1711</v>
      </c>
      <c r="AE249" s="77">
        <v>213</v>
      </c>
      <c r="AF249" s="77">
        <v>5104</v>
      </c>
      <c r="AG249" s="77">
        <v>1329</v>
      </c>
      <c r="AH249" s="77"/>
      <c r="AI249" s="77" t="s">
        <v>4350</v>
      </c>
      <c r="AJ249" s="77" t="s">
        <v>4587</v>
      </c>
      <c r="AK249" s="77"/>
      <c r="AL249" s="77"/>
      <c r="AM249" s="79">
        <v>39908.11274305556</v>
      </c>
      <c r="AN249" s="77" t="s">
        <v>416</v>
      </c>
      <c r="AO249" s="80" t="s">
        <v>5430</v>
      </c>
      <c r="AP249" s="122" t="s">
        <v>66</v>
      </c>
      <c r="AQ249" s="48"/>
      <c r="AR249" s="49"/>
      <c r="AS249" s="48"/>
      <c r="AT249" s="49"/>
      <c r="AU249" s="48"/>
      <c r="AV249" s="49"/>
      <c r="AW249" s="48"/>
      <c r="AX249" s="49"/>
      <c r="AY249" s="48"/>
      <c r="AZ249" s="2"/>
      <c r="BA249" s="3"/>
      <c r="BB249" s="3"/>
      <c r="BC249" s="3"/>
      <c r="BD249" s="3"/>
    </row>
    <row r="250" spans="1:56" ht="15">
      <c r="A250" s="63" t="s">
        <v>776</v>
      </c>
      <c r="B250" s="64"/>
      <c r="C250" s="64"/>
      <c r="D250" s="65"/>
      <c r="E250" s="124"/>
      <c r="F250" s="99" t="s">
        <v>5085</v>
      </c>
      <c r="G250" s="125"/>
      <c r="H250" s="68"/>
      <c r="I250" s="69"/>
      <c r="J250" s="126"/>
      <c r="K250" s="68" t="s">
        <v>5795</v>
      </c>
      <c r="L250" s="127"/>
      <c r="M250" s="72">
        <v>6759.1005859375</v>
      </c>
      <c r="N250" s="72">
        <v>4491.73828125</v>
      </c>
      <c r="O250" s="73"/>
      <c r="P250" s="74"/>
      <c r="Q250" s="74"/>
      <c r="R250" s="128"/>
      <c r="S250" s="48">
        <v>0</v>
      </c>
      <c r="T250" s="48">
        <v>2</v>
      </c>
      <c r="U250" s="128"/>
      <c r="V250" s="50"/>
      <c r="W250" s="50"/>
      <c r="X250" s="50"/>
      <c r="Y250" s="50"/>
      <c r="Z250" s="49"/>
      <c r="AA250" s="70">
        <v>250</v>
      </c>
      <c r="AB250" s="70"/>
      <c r="AC250" s="71"/>
      <c r="AD250" s="77">
        <v>5001</v>
      </c>
      <c r="AE250" s="77">
        <v>666</v>
      </c>
      <c r="AF250" s="77">
        <v>31755</v>
      </c>
      <c r="AG250" s="77">
        <v>26218</v>
      </c>
      <c r="AH250" s="77"/>
      <c r="AI250" s="77" t="s">
        <v>4352</v>
      </c>
      <c r="AJ250" s="77"/>
      <c r="AK250" s="77"/>
      <c r="AL250" s="77"/>
      <c r="AM250" s="79">
        <v>42639.41101851852</v>
      </c>
      <c r="AN250" s="77" t="s">
        <v>416</v>
      </c>
      <c r="AO250" s="80" t="s">
        <v>5432</v>
      </c>
      <c r="AP250" s="122" t="s">
        <v>66</v>
      </c>
      <c r="AQ250" s="48"/>
      <c r="AR250" s="49"/>
      <c r="AS250" s="48"/>
      <c r="AT250" s="49"/>
      <c r="AU250" s="48"/>
      <c r="AV250" s="49"/>
      <c r="AW250" s="48"/>
      <c r="AX250" s="49"/>
      <c r="AY250" s="48"/>
      <c r="AZ250" s="2"/>
      <c r="BA250" s="3"/>
      <c r="BB250" s="3"/>
      <c r="BC250" s="3"/>
      <c r="BD250" s="3"/>
    </row>
    <row r="251" spans="1:56" ht="15">
      <c r="A251" s="63" t="s">
        <v>777</v>
      </c>
      <c r="B251" s="64"/>
      <c r="C251" s="64"/>
      <c r="D251" s="65"/>
      <c r="E251" s="124"/>
      <c r="F251" s="99" t="s">
        <v>5086</v>
      </c>
      <c r="G251" s="125"/>
      <c r="H251" s="68"/>
      <c r="I251" s="69"/>
      <c r="J251" s="126"/>
      <c r="K251" s="68" t="s">
        <v>5796</v>
      </c>
      <c r="L251" s="127"/>
      <c r="M251" s="72">
        <v>8928.34375</v>
      </c>
      <c r="N251" s="72">
        <v>1933.400390625</v>
      </c>
      <c r="O251" s="73"/>
      <c r="P251" s="74"/>
      <c r="Q251" s="74"/>
      <c r="R251" s="128"/>
      <c r="S251" s="48">
        <v>0</v>
      </c>
      <c r="T251" s="48">
        <v>2</v>
      </c>
      <c r="U251" s="128"/>
      <c r="V251" s="50"/>
      <c r="W251" s="50"/>
      <c r="X251" s="50"/>
      <c r="Y251" s="50"/>
      <c r="Z251" s="49"/>
      <c r="AA251" s="70">
        <v>251</v>
      </c>
      <c r="AB251" s="70"/>
      <c r="AC251" s="71"/>
      <c r="AD251" s="77">
        <v>125</v>
      </c>
      <c r="AE251" s="77">
        <v>45</v>
      </c>
      <c r="AF251" s="77">
        <v>1223</v>
      </c>
      <c r="AG251" s="77">
        <v>1486</v>
      </c>
      <c r="AH251" s="77"/>
      <c r="AI251" s="77" t="s">
        <v>4353</v>
      </c>
      <c r="AJ251" s="77" t="s">
        <v>293</v>
      </c>
      <c r="AK251" s="77"/>
      <c r="AL251" s="77"/>
      <c r="AM251" s="79">
        <v>43222.696435185186</v>
      </c>
      <c r="AN251" s="77" t="s">
        <v>416</v>
      </c>
      <c r="AO251" s="80" t="s">
        <v>5433</v>
      </c>
      <c r="AP251" s="122" t="s">
        <v>66</v>
      </c>
      <c r="AQ251" s="48"/>
      <c r="AR251" s="49"/>
      <c r="AS251" s="48"/>
      <c r="AT251" s="49"/>
      <c r="AU251" s="48"/>
      <c r="AV251" s="49"/>
      <c r="AW251" s="48"/>
      <c r="AX251" s="49"/>
      <c r="AY251" s="48"/>
      <c r="AZ251" s="2"/>
      <c r="BA251" s="3"/>
      <c r="BB251" s="3"/>
      <c r="BC251" s="3"/>
      <c r="BD251" s="3"/>
    </row>
    <row r="252" spans="1:56" ht="15">
      <c r="A252" s="63" t="s">
        <v>779</v>
      </c>
      <c r="B252" s="64"/>
      <c r="C252" s="64"/>
      <c r="D252" s="65"/>
      <c r="E252" s="124"/>
      <c r="F252" s="99" t="s">
        <v>5088</v>
      </c>
      <c r="G252" s="125"/>
      <c r="H252" s="68"/>
      <c r="I252" s="69"/>
      <c r="J252" s="126"/>
      <c r="K252" s="68" t="s">
        <v>5798</v>
      </c>
      <c r="L252" s="127"/>
      <c r="M252" s="72">
        <v>4904.95166015625</v>
      </c>
      <c r="N252" s="72">
        <v>8095.935546875</v>
      </c>
      <c r="O252" s="73"/>
      <c r="P252" s="74"/>
      <c r="Q252" s="74"/>
      <c r="R252" s="128"/>
      <c r="S252" s="48">
        <v>0</v>
      </c>
      <c r="T252" s="48">
        <v>1</v>
      </c>
      <c r="U252" s="128"/>
      <c r="V252" s="50"/>
      <c r="W252" s="50"/>
      <c r="X252" s="50"/>
      <c r="Y252" s="50"/>
      <c r="Z252" s="49"/>
      <c r="AA252" s="70">
        <v>252</v>
      </c>
      <c r="AB252" s="70"/>
      <c r="AC252" s="71"/>
      <c r="AD252" s="77">
        <v>68</v>
      </c>
      <c r="AE252" s="77">
        <v>38</v>
      </c>
      <c r="AF252" s="77">
        <v>4085</v>
      </c>
      <c r="AG252" s="77">
        <v>10</v>
      </c>
      <c r="AH252" s="77"/>
      <c r="AI252" s="77"/>
      <c r="AJ252" s="77"/>
      <c r="AK252" s="77"/>
      <c r="AL252" s="77"/>
      <c r="AM252" s="79">
        <v>41013.52373842592</v>
      </c>
      <c r="AN252" s="77" t="s">
        <v>416</v>
      </c>
      <c r="AO252" s="80" t="s">
        <v>5435</v>
      </c>
      <c r="AP252" s="122" t="s">
        <v>66</v>
      </c>
      <c r="AQ252" s="48"/>
      <c r="AR252" s="49"/>
      <c r="AS252" s="48"/>
      <c r="AT252" s="49"/>
      <c r="AU252" s="48"/>
      <c r="AV252" s="49"/>
      <c r="AW252" s="48"/>
      <c r="AX252" s="49"/>
      <c r="AY252" s="48"/>
      <c r="AZ252" s="2"/>
      <c r="BA252" s="3"/>
      <c r="BB252" s="3"/>
      <c r="BC252" s="3"/>
      <c r="BD252" s="3"/>
    </row>
    <row r="253" spans="1:56" ht="15">
      <c r="A253" s="63" t="s">
        <v>781</v>
      </c>
      <c r="B253" s="64"/>
      <c r="C253" s="64"/>
      <c r="D253" s="65"/>
      <c r="E253" s="124"/>
      <c r="F253" s="99" t="s">
        <v>5089</v>
      </c>
      <c r="G253" s="125"/>
      <c r="H253" s="68"/>
      <c r="I253" s="69"/>
      <c r="J253" s="126"/>
      <c r="K253" s="68" t="s">
        <v>5799</v>
      </c>
      <c r="L253" s="127"/>
      <c r="M253" s="72">
        <v>3069.830810546875</v>
      </c>
      <c r="N253" s="72">
        <v>1426.4080810546875</v>
      </c>
      <c r="O253" s="73"/>
      <c r="P253" s="74"/>
      <c r="Q253" s="74"/>
      <c r="R253" s="128"/>
      <c r="S253" s="48">
        <v>0</v>
      </c>
      <c r="T253" s="48">
        <v>1</v>
      </c>
      <c r="U253" s="128"/>
      <c r="V253" s="50"/>
      <c r="W253" s="50"/>
      <c r="X253" s="50"/>
      <c r="Y253" s="50"/>
      <c r="Z253" s="49"/>
      <c r="AA253" s="70">
        <v>253</v>
      </c>
      <c r="AB253" s="70"/>
      <c r="AC253" s="71"/>
      <c r="AD253" s="77">
        <v>171</v>
      </c>
      <c r="AE253" s="77">
        <v>48</v>
      </c>
      <c r="AF253" s="77">
        <v>831</v>
      </c>
      <c r="AG253" s="77">
        <v>146</v>
      </c>
      <c r="AH253" s="77"/>
      <c r="AI253" s="77" t="s">
        <v>4355</v>
      </c>
      <c r="AJ253" s="77" t="s">
        <v>4589</v>
      </c>
      <c r="AK253" s="80" t="s">
        <v>4795</v>
      </c>
      <c r="AL253" s="77"/>
      <c r="AM253" s="79">
        <v>40724.84087962963</v>
      </c>
      <c r="AN253" s="77" t="s">
        <v>416</v>
      </c>
      <c r="AO253" s="80" t="s">
        <v>5436</v>
      </c>
      <c r="AP253" s="122" t="s">
        <v>66</v>
      </c>
      <c r="AQ253" s="48"/>
      <c r="AR253" s="49"/>
      <c r="AS253" s="48"/>
      <c r="AT253" s="49"/>
      <c r="AU253" s="48"/>
      <c r="AV253" s="49"/>
      <c r="AW253" s="48"/>
      <c r="AX253" s="49"/>
      <c r="AY253" s="48"/>
      <c r="AZ253" s="2"/>
      <c r="BA253" s="3"/>
      <c r="BB253" s="3"/>
      <c r="BC253" s="3"/>
      <c r="BD253" s="3"/>
    </row>
    <row r="254" spans="1:56" ht="15">
      <c r="A254" s="63" t="s">
        <v>782</v>
      </c>
      <c r="B254" s="64"/>
      <c r="C254" s="64"/>
      <c r="D254" s="65"/>
      <c r="E254" s="124"/>
      <c r="F254" s="99" t="s">
        <v>394</v>
      </c>
      <c r="G254" s="125"/>
      <c r="H254" s="68"/>
      <c r="I254" s="69"/>
      <c r="J254" s="126"/>
      <c r="K254" s="68" t="s">
        <v>5800</v>
      </c>
      <c r="L254" s="127"/>
      <c r="M254" s="72">
        <v>609.548095703125</v>
      </c>
      <c r="N254" s="72">
        <v>5090.947265625</v>
      </c>
      <c r="O254" s="73"/>
      <c r="P254" s="74"/>
      <c r="Q254" s="74"/>
      <c r="R254" s="128"/>
      <c r="S254" s="48">
        <v>0</v>
      </c>
      <c r="T254" s="48">
        <v>1</v>
      </c>
      <c r="U254" s="128"/>
      <c r="V254" s="50"/>
      <c r="W254" s="50"/>
      <c r="X254" s="50"/>
      <c r="Y254" s="50"/>
      <c r="Z254" s="49"/>
      <c r="AA254" s="70">
        <v>254</v>
      </c>
      <c r="AB254" s="70"/>
      <c r="AC254" s="71"/>
      <c r="AD254" s="77">
        <v>0</v>
      </c>
      <c r="AE254" s="77">
        <v>0</v>
      </c>
      <c r="AF254" s="77">
        <v>149</v>
      </c>
      <c r="AG254" s="77">
        <v>0</v>
      </c>
      <c r="AH254" s="77"/>
      <c r="AI254" s="77"/>
      <c r="AJ254" s="77"/>
      <c r="AK254" s="77"/>
      <c r="AL254" s="77"/>
      <c r="AM254" s="79">
        <v>42920.91675925926</v>
      </c>
      <c r="AN254" s="77" t="s">
        <v>416</v>
      </c>
      <c r="AO254" s="80" t="s">
        <v>5437</v>
      </c>
      <c r="AP254" s="122" t="s">
        <v>66</v>
      </c>
      <c r="AQ254" s="48"/>
      <c r="AR254" s="49"/>
      <c r="AS254" s="48"/>
      <c r="AT254" s="49"/>
      <c r="AU254" s="48"/>
      <c r="AV254" s="49"/>
      <c r="AW254" s="48"/>
      <c r="AX254" s="49"/>
      <c r="AY254" s="48"/>
      <c r="AZ254" s="2"/>
      <c r="BA254" s="3"/>
      <c r="BB254" s="3"/>
      <c r="BC254" s="3"/>
      <c r="BD254" s="3"/>
    </row>
    <row r="255" spans="1:56" ht="15">
      <c r="A255" s="63" t="s">
        <v>785</v>
      </c>
      <c r="B255" s="64"/>
      <c r="C255" s="64"/>
      <c r="D255" s="65"/>
      <c r="E255" s="124"/>
      <c r="F255" s="99" t="s">
        <v>5090</v>
      </c>
      <c r="G255" s="125"/>
      <c r="H255" s="68"/>
      <c r="I255" s="69"/>
      <c r="J255" s="126"/>
      <c r="K255" s="68" t="s">
        <v>5801</v>
      </c>
      <c r="L255" s="127"/>
      <c r="M255" s="72">
        <v>1560.0599365234375</v>
      </c>
      <c r="N255" s="72">
        <v>7624.18505859375</v>
      </c>
      <c r="O255" s="73"/>
      <c r="P255" s="74"/>
      <c r="Q255" s="74"/>
      <c r="R255" s="128"/>
      <c r="S255" s="48">
        <v>0</v>
      </c>
      <c r="T255" s="48">
        <v>1</v>
      </c>
      <c r="U255" s="128"/>
      <c r="V255" s="50"/>
      <c r="W255" s="50"/>
      <c r="X255" s="50"/>
      <c r="Y255" s="50"/>
      <c r="Z255" s="49"/>
      <c r="AA255" s="70">
        <v>255</v>
      </c>
      <c r="AB255" s="70"/>
      <c r="AC255" s="71"/>
      <c r="AD255" s="77">
        <v>433</v>
      </c>
      <c r="AE255" s="77">
        <v>149</v>
      </c>
      <c r="AF255" s="77">
        <v>926</v>
      </c>
      <c r="AG255" s="77">
        <v>104</v>
      </c>
      <c r="AH255" s="77"/>
      <c r="AI255" s="77" t="s">
        <v>4356</v>
      </c>
      <c r="AJ255" s="77"/>
      <c r="AK255" s="80" t="s">
        <v>4796</v>
      </c>
      <c r="AL255" s="77"/>
      <c r="AM255" s="79">
        <v>42698.26667824074</v>
      </c>
      <c r="AN255" s="77" t="s">
        <v>416</v>
      </c>
      <c r="AO255" s="80" t="s">
        <v>5438</v>
      </c>
      <c r="AP255" s="122" t="s">
        <v>66</v>
      </c>
      <c r="AQ255" s="48"/>
      <c r="AR255" s="49"/>
      <c r="AS255" s="48"/>
      <c r="AT255" s="49"/>
      <c r="AU255" s="48"/>
      <c r="AV255" s="49"/>
      <c r="AW255" s="48"/>
      <c r="AX255" s="49"/>
      <c r="AY255" s="48"/>
      <c r="AZ255" s="2"/>
      <c r="BA255" s="3"/>
      <c r="BB255" s="3"/>
      <c r="BC255" s="3"/>
      <c r="BD255" s="3"/>
    </row>
    <row r="256" spans="1:56" ht="15">
      <c r="A256" s="63" t="s">
        <v>786</v>
      </c>
      <c r="B256" s="64"/>
      <c r="C256" s="64"/>
      <c r="D256" s="65"/>
      <c r="E256" s="124"/>
      <c r="F256" s="99" t="s">
        <v>5091</v>
      </c>
      <c r="G256" s="125"/>
      <c r="H256" s="68"/>
      <c r="I256" s="69"/>
      <c r="J256" s="126"/>
      <c r="K256" s="68" t="s">
        <v>5802</v>
      </c>
      <c r="L256" s="127"/>
      <c r="M256" s="72">
        <v>2546.2265625</v>
      </c>
      <c r="N256" s="72">
        <v>4439.466796875</v>
      </c>
      <c r="O256" s="73"/>
      <c r="P256" s="74"/>
      <c r="Q256" s="74"/>
      <c r="R256" s="128"/>
      <c r="S256" s="48">
        <v>0</v>
      </c>
      <c r="T256" s="48">
        <v>1</v>
      </c>
      <c r="U256" s="128"/>
      <c r="V256" s="50"/>
      <c r="W256" s="50"/>
      <c r="X256" s="50"/>
      <c r="Y256" s="50"/>
      <c r="Z256" s="49"/>
      <c r="AA256" s="70">
        <v>256</v>
      </c>
      <c r="AB256" s="70"/>
      <c r="AC256" s="71"/>
      <c r="AD256" s="77">
        <v>362</v>
      </c>
      <c r="AE256" s="77">
        <v>270</v>
      </c>
      <c r="AF256" s="77">
        <v>2003</v>
      </c>
      <c r="AG256" s="77">
        <v>0</v>
      </c>
      <c r="AH256" s="77"/>
      <c r="AI256" s="77" t="s">
        <v>4357</v>
      </c>
      <c r="AJ256" s="77" t="s">
        <v>285</v>
      </c>
      <c r="AK256" s="80" t="s">
        <v>4797</v>
      </c>
      <c r="AL256" s="77"/>
      <c r="AM256" s="79">
        <v>41415.19775462963</v>
      </c>
      <c r="AN256" s="77" t="s">
        <v>416</v>
      </c>
      <c r="AO256" s="80" t="s">
        <v>5439</v>
      </c>
      <c r="AP256" s="122" t="s">
        <v>66</v>
      </c>
      <c r="AQ256" s="48"/>
      <c r="AR256" s="49"/>
      <c r="AS256" s="48"/>
      <c r="AT256" s="49"/>
      <c r="AU256" s="48"/>
      <c r="AV256" s="49"/>
      <c r="AW256" s="48"/>
      <c r="AX256" s="49"/>
      <c r="AY256" s="48"/>
      <c r="AZ256" s="2"/>
      <c r="BA256" s="3"/>
      <c r="BB256" s="3"/>
      <c r="BC256" s="3"/>
      <c r="BD256" s="3"/>
    </row>
    <row r="257" spans="1:56" ht="15">
      <c r="A257" s="63" t="s">
        <v>788</v>
      </c>
      <c r="B257" s="64"/>
      <c r="C257" s="64"/>
      <c r="D257" s="65"/>
      <c r="E257" s="124"/>
      <c r="F257" s="99" t="s">
        <v>5093</v>
      </c>
      <c r="G257" s="125"/>
      <c r="H257" s="68"/>
      <c r="I257" s="69"/>
      <c r="J257" s="126"/>
      <c r="K257" s="68" t="s">
        <v>5804</v>
      </c>
      <c r="L257" s="127"/>
      <c r="M257" s="72">
        <v>8351.1201171875</v>
      </c>
      <c r="N257" s="72">
        <v>541.93798828125</v>
      </c>
      <c r="O257" s="73"/>
      <c r="P257" s="74"/>
      <c r="Q257" s="74"/>
      <c r="R257" s="128"/>
      <c r="S257" s="48">
        <v>0</v>
      </c>
      <c r="T257" s="48">
        <v>2</v>
      </c>
      <c r="U257" s="128"/>
      <c r="V257" s="50"/>
      <c r="W257" s="50"/>
      <c r="X257" s="50"/>
      <c r="Y257" s="50"/>
      <c r="Z257" s="49"/>
      <c r="AA257" s="70">
        <v>257</v>
      </c>
      <c r="AB257" s="70"/>
      <c r="AC257" s="71"/>
      <c r="AD257" s="77">
        <v>2604</v>
      </c>
      <c r="AE257" s="77">
        <v>3331</v>
      </c>
      <c r="AF257" s="77">
        <v>9672</v>
      </c>
      <c r="AG257" s="77">
        <v>10039</v>
      </c>
      <c r="AH257" s="77"/>
      <c r="AI257" s="77" t="s">
        <v>4359</v>
      </c>
      <c r="AJ257" s="77" t="s">
        <v>4590</v>
      </c>
      <c r="AK257" s="80" t="s">
        <v>4799</v>
      </c>
      <c r="AL257" s="77"/>
      <c r="AM257" s="79">
        <v>41807.853125</v>
      </c>
      <c r="AN257" s="77" t="s">
        <v>416</v>
      </c>
      <c r="AO257" s="80" t="s">
        <v>5441</v>
      </c>
      <c r="AP257" s="122" t="s">
        <v>66</v>
      </c>
      <c r="AQ257" s="48"/>
      <c r="AR257" s="49"/>
      <c r="AS257" s="48"/>
      <c r="AT257" s="49"/>
      <c r="AU257" s="48"/>
      <c r="AV257" s="49"/>
      <c r="AW257" s="48"/>
      <c r="AX257" s="49"/>
      <c r="AY257" s="48"/>
      <c r="AZ257" s="2"/>
      <c r="BA257" s="3"/>
      <c r="BB257" s="3"/>
      <c r="BC257" s="3"/>
      <c r="BD257" s="3"/>
    </row>
    <row r="258" spans="1:56" ht="15">
      <c r="A258" s="63" t="s">
        <v>789</v>
      </c>
      <c r="B258" s="64"/>
      <c r="C258" s="64"/>
      <c r="D258" s="65"/>
      <c r="E258" s="124"/>
      <c r="F258" s="99" t="s">
        <v>5094</v>
      </c>
      <c r="G258" s="125"/>
      <c r="H258" s="68"/>
      <c r="I258" s="69"/>
      <c r="J258" s="126"/>
      <c r="K258" s="68" t="s">
        <v>5805</v>
      </c>
      <c r="L258" s="127"/>
      <c r="M258" s="72">
        <v>412.29718017578125</v>
      </c>
      <c r="N258" s="72">
        <v>6569.9111328125</v>
      </c>
      <c r="O258" s="73"/>
      <c r="P258" s="74"/>
      <c r="Q258" s="74"/>
      <c r="R258" s="128"/>
      <c r="S258" s="48">
        <v>0</v>
      </c>
      <c r="T258" s="48">
        <v>1</v>
      </c>
      <c r="U258" s="128"/>
      <c r="V258" s="50"/>
      <c r="W258" s="50"/>
      <c r="X258" s="50"/>
      <c r="Y258" s="50"/>
      <c r="Z258" s="49"/>
      <c r="AA258" s="70">
        <v>258</v>
      </c>
      <c r="AB258" s="70"/>
      <c r="AC258" s="71"/>
      <c r="AD258" s="77">
        <v>297</v>
      </c>
      <c r="AE258" s="77">
        <v>103</v>
      </c>
      <c r="AF258" s="77">
        <v>1524</v>
      </c>
      <c r="AG258" s="77">
        <v>151</v>
      </c>
      <c r="AH258" s="77"/>
      <c r="AI258" s="77" t="s">
        <v>4360</v>
      </c>
      <c r="AJ258" s="77" t="s">
        <v>4591</v>
      </c>
      <c r="AK258" s="80" t="s">
        <v>4800</v>
      </c>
      <c r="AL258" s="77"/>
      <c r="AM258" s="79">
        <v>39975.121412037035</v>
      </c>
      <c r="AN258" s="77" t="s">
        <v>416</v>
      </c>
      <c r="AO258" s="80" t="s">
        <v>5442</v>
      </c>
      <c r="AP258" s="122" t="s">
        <v>66</v>
      </c>
      <c r="AQ258" s="48"/>
      <c r="AR258" s="49"/>
      <c r="AS258" s="48"/>
      <c r="AT258" s="49"/>
      <c r="AU258" s="48"/>
      <c r="AV258" s="49"/>
      <c r="AW258" s="48"/>
      <c r="AX258" s="49"/>
      <c r="AY258" s="48"/>
      <c r="AZ258" s="2"/>
      <c r="BA258" s="3"/>
      <c r="BB258" s="3"/>
      <c r="BC258" s="3"/>
      <c r="BD258" s="3"/>
    </row>
    <row r="259" spans="1:56" ht="15">
      <c r="A259" s="63" t="s">
        <v>790</v>
      </c>
      <c r="B259" s="64"/>
      <c r="C259" s="64"/>
      <c r="D259" s="65"/>
      <c r="E259" s="124"/>
      <c r="F259" s="99" t="s">
        <v>5095</v>
      </c>
      <c r="G259" s="125"/>
      <c r="H259" s="68"/>
      <c r="I259" s="69"/>
      <c r="J259" s="126"/>
      <c r="K259" s="68" t="s">
        <v>5806</v>
      </c>
      <c r="L259" s="127"/>
      <c r="M259" s="72">
        <v>1436.7716064453125</v>
      </c>
      <c r="N259" s="72">
        <v>6088.22119140625</v>
      </c>
      <c r="O259" s="73"/>
      <c r="P259" s="74"/>
      <c r="Q259" s="74"/>
      <c r="R259" s="128"/>
      <c r="S259" s="48">
        <v>0</v>
      </c>
      <c r="T259" s="48">
        <v>1</v>
      </c>
      <c r="U259" s="128"/>
      <c r="V259" s="50"/>
      <c r="W259" s="50"/>
      <c r="X259" s="50"/>
      <c r="Y259" s="50"/>
      <c r="Z259" s="49"/>
      <c r="AA259" s="70">
        <v>259</v>
      </c>
      <c r="AB259" s="70"/>
      <c r="AC259" s="71"/>
      <c r="AD259" s="77">
        <v>19</v>
      </c>
      <c r="AE259" s="77">
        <v>153</v>
      </c>
      <c r="AF259" s="77">
        <v>1918</v>
      </c>
      <c r="AG259" s="77">
        <v>0</v>
      </c>
      <c r="AH259" s="77"/>
      <c r="AI259" s="77" t="s">
        <v>4361</v>
      </c>
      <c r="AJ259" s="77" t="s">
        <v>4592</v>
      </c>
      <c r="AK259" s="80" t="s">
        <v>4801</v>
      </c>
      <c r="AL259" s="77"/>
      <c r="AM259" s="79">
        <v>40343.04827546296</v>
      </c>
      <c r="AN259" s="77" t="s">
        <v>416</v>
      </c>
      <c r="AO259" s="80" t="s">
        <v>5443</v>
      </c>
      <c r="AP259" s="122" t="s">
        <v>66</v>
      </c>
      <c r="AQ259" s="48"/>
      <c r="AR259" s="49"/>
      <c r="AS259" s="48"/>
      <c r="AT259" s="49"/>
      <c r="AU259" s="48"/>
      <c r="AV259" s="49"/>
      <c r="AW259" s="48"/>
      <c r="AX259" s="49"/>
      <c r="AY259" s="48"/>
      <c r="AZ259" s="2"/>
      <c r="BA259" s="3"/>
      <c r="BB259" s="3"/>
      <c r="BC259" s="3"/>
      <c r="BD259" s="3"/>
    </row>
    <row r="260" spans="1:56" ht="15">
      <c r="A260" s="63" t="s">
        <v>791</v>
      </c>
      <c r="B260" s="64"/>
      <c r="C260" s="64"/>
      <c r="D260" s="65"/>
      <c r="E260" s="124"/>
      <c r="F260" s="99" t="s">
        <v>5096</v>
      </c>
      <c r="G260" s="125"/>
      <c r="H260" s="68"/>
      <c r="I260" s="69"/>
      <c r="J260" s="126"/>
      <c r="K260" s="68" t="s">
        <v>5807</v>
      </c>
      <c r="L260" s="127"/>
      <c r="M260" s="72">
        <v>1450.33544921875</v>
      </c>
      <c r="N260" s="72">
        <v>5041.9150390625</v>
      </c>
      <c r="O260" s="73"/>
      <c r="P260" s="74"/>
      <c r="Q260" s="74"/>
      <c r="R260" s="128"/>
      <c r="S260" s="48">
        <v>0</v>
      </c>
      <c r="T260" s="48">
        <v>1</v>
      </c>
      <c r="U260" s="128"/>
      <c r="V260" s="50"/>
      <c r="W260" s="50"/>
      <c r="X260" s="50"/>
      <c r="Y260" s="50"/>
      <c r="Z260" s="49"/>
      <c r="AA260" s="70">
        <v>260</v>
      </c>
      <c r="AB260" s="70"/>
      <c r="AC260" s="71"/>
      <c r="AD260" s="77">
        <v>1372</v>
      </c>
      <c r="AE260" s="77">
        <v>2294</v>
      </c>
      <c r="AF260" s="77">
        <v>848</v>
      </c>
      <c r="AG260" s="77">
        <v>16</v>
      </c>
      <c r="AH260" s="77"/>
      <c r="AI260" s="77" t="s">
        <v>4362</v>
      </c>
      <c r="AJ260" s="77" t="s">
        <v>4593</v>
      </c>
      <c r="AK260" s="80" t="s">
        <v>4802</v>
      </c>
      <c r="AL260" s="77"/>
      <c r="AM260" s="79">
        <v>40371.59611111111</v>
      </c>
      <c r="AN260" s="77" t="s">
        <v>416</v>
      </c>
      <c r="AO260" s="80" t="s">
        <v>5444</v>
      </c>
      <c r="AP260" s="122" t="s">
        <v>66</v>
      </c>
      <c r="AQ260" s="48"/>
      <c r="AR260" s="49"/>
      <c r="AS260" s="48"/>
      <c r="AT260" s="49"/>
      <c r="AU260" s="48"/>
      <c r="AV260" s="49"/>
      <c r="AW260" s="48"/>
      <c r="AX260" s="49"/>
      <c r="AY260" s="48"/>
      <c r="AZ260" s="2"/>
      <c r="BA260" s="3"/>
      <c r="BB260" s="3"/>
      <c r="BC260" s="3"/>
      <c r="BD260" s="3"/>
    </row>
    <row r="261" spans="1:56" ht="15">
      <c r="A261" s="63" t="s">
        <v>792</v>
      </c>
      <c r="B261" s="64"/>
      <c r="C261" s="64"/>
      <c r="D261" s="65"/>
      <c r="E261" s="124"/>
      <c r="F261" s="99" t="s">
        <v>5097</v>
      </c>
      <c r="G261" s="125"/>
      <c r="H261" s="68"/>
      <c r="I261" s="69"/>
      <c r="J261" s="126"/>
      <c r="K261" s="68" t="s">
        <v>5808</v>
      </c>
      <c r="L261" s="127"/>
      <c r="M261" s="72">
        <v>3595.126953125</v>
      </c>
      <c r="N261" s="72">
        <v>2547.742431640625</v>
      </c>
      <c r="O261" s="73"/>
      <c r="P261" s="74"/>
      <c r="Q261" s="74"/>
      <c r="R261" s="128"/>
      <c r="S261" s="48">
        <v>0</v>
      </c>
      <c r="T261" s="48">
        <v>1</v>
      </c>
      <c r="U261" s="128"/>
      <c r="V261" s="50"/>
      <c r="W261" s="50"/>
      <c r="X261" s="50"/>
      <c r="Y261" s="50"/>
      <c r="Z261" s="49"/>
      <c r="AA261" s="70">
        <v>261</v>
      </c>
      <c r="AB261" s="70"/>
      <c r="AC261" s="71"/>
      <c r="AD261" s="77">
        <v>63</v>
      </c>
      <c r="AE261" s="77">
        <v>43</v>
      </c>
      <c r="AF261" s="77">
        <v>3027</v>
      </c>
      <c r="AG261" s="77">
        <v>4</v>
      </c>
      <c r="AH261" s="77"/>
      <c r="AI261" s="77" t="s">
        <v>4363</v>
      </c>
      <c r="AJ261" s="77" t="s">
        <v>4594</v>
      </c>
      <c r="AK261" s="77"/>
      <c r="AL261" s="77"/>
      <c r="AM261" s="79">
        <v>41292.24188657408</v>
      </c>
      <c r="AN261" s="77" t="s">
        <v>416</v>
      </c>
      <c r="AO261" s="80" t="s">
        <v>5445</v>
      </c>
      <c r="AP261" s="122" t="s">
        <v>66</v>
      </c>
      <c r="AQ261" s="48"/>
      <c r="AR261" s="49"/>
      <c r="AS261" s="48"/>
      <c r="AT261" s="49"/>
      <c r="AU261" s="48"/>
      <c r="AV261" s="49"/>
      <c r="AW261" s="48"/>
      <c r="AX261" s="49"/>
      <c r="AY261" s="48"/>
      <c r="AZ261" s="2"/>
      <c r="BA261" s="3"/>
      <c r="BB261" s="3"/>
      <c r="BC261" s="3"/>
      <c r="BD261" s="3"/>
    </row>
    <row r="262" spans="1:56" ht="15">
      <c r="A262" s="63" t="s">
        <v>793</v>
      </c>
      <c r="B262" s="64"/>
      <c r="C262" s="64"/>
      <c r="D262" s="65"/>
      <c r="E262" s="124"/>
      <c r="F262" s="99" t="s">
        <v>5098</v>
      </c>
      <c r="G262" s="125"/>
      <c r="H262" s="68"/>
      <c r="I262" s="69"/>
      <c r="J262" s="126"/>
      <c r="K262" s="68" t="s">
        <v>5809</v>
      </c>
      <c r="L262" s="127"/>
      <c r="M262" s="72">
        <v>5232.97314453125</v>
      </c>
      <c r="N262" s="72">
        <v>6799.95166015625</v>
      </c>
      <c r="O262" s="73"/>
      <c r="P262" s="74"/>
      <c r="Q262" s="74"/>
      <c r="R262" s="128"/>
      <c r="S262" s="48">
        <v>0</v>
      </c>
      <c r="T262" s="48">
        <v>1</v>
      </c>
      <c r="U262" s="128"/>
      <c r="V262" s="50"/>
      <c r="W262" s="50"/>
      <c r="X262" s="50"/>
      <c r="Y262" s="50"/>
      <c r="Z262" s="49"/>
      <c r="AA262" s="70">
        <v>262</v>
      </c>
      <c r="AB262" s="70"/>
      <c r="AC262" s="71"/>
      <c r="AD262" s="77">
        <v>236</v>
      </c>
      <c r="AE262" s="77">
        <v>46</v>
      </c>
      <c r="AF262" s="77">
        <v>82</v>
      </c>
      <c r="AG262" s="77">
        <v>21</v>
      </c>
      <c r="AH262" s="77"/>
      <c r="AI262" s="77" t="s">
        <v>4364</v>
      </c>
      <c r="AJ262" s="77" t="s">
        <v>4595</v>
      </c>
      <c r="AK262" s="80" t="s">
        <v>4803</v>
      </c>
      <c r="AL262" s="77"/>
      <c r="AM262" s="79">
        <v>43470.60020833334</v>
      </c>
      <c r="AN262" s="77" t="s">
        <v>416</v>
      </c>
      <c r="AO262" s="80" t="s">
        <v>5446</v>
      </c>
      <c r="AP262" s="122" t="s">
        <v>66</v>
      </c>
      <c r="AQ262" s="48"/>
      <c r="AR262" s="49"/>
      <c r="AS262" s="48"/>
      <c r="AT262" s="49"/>
      <c r="AU262" s="48"/>
      <c r="AV262" s="49"/>
      <c r="AW262" s="48"/>
      <c r="AX262" s="49"/>
      <c r="AY262" s="48"/>
      <c r="AZ262" s="2"/>
      <c r="BA262" s="3"/>
      <c r="BB262" s="3"/>
      <c r="BC262" s="3"/>
      <c r="BD262" s="3"/>
    </row>
    <row r="263" spans="1:56" ht="15">
      <c r="A263" s="63" t="s">
        <v>794</v>
      </c>
      <c r="B263" s="64"/>
      <c r="C263" s="64"/>
      <c r="D263" s="65"/>
      <c r="E263" s="124"/>
      <c r="F263" s="99" t="s">
        <v>5099</v>
      </c>
      <c r="G263" s="125"/>
      <c r="H263" s="68"/>
      <c r="I263" s="69"/>
      <c r="J263" s="126"/>
      <c r="K263" s="68" t="s">
        <v>5810</v>
      </c>
      <c r="L263" s="127"/>
      <c r="M263" s="72">
        <v>725.8381958007812</v>
      </c>
      <c r="N263" s="72">
        <v>5884.236328125</v>
      </c>
      <c r="O263" s="73"/>
      <c r="P263" s="74"/>
      <c r="Q263" s="74"/>
      <c r="R263" s="128"/>
      <c r="S263" s="48">
        <v>0</v>
      </c>
      <c r="T263" s="48">
        <v>1</v>
      </c>
      <c r="U263" s="128"/>
      <c r="V263" s="50"/>
      <c r="W263" s="50"/>
      <c r="X263" s="50"/>
      <c r="Y263" s="50"/>
      <c r="Z263" s="49"/>
      <c r="AA263" s="70">
        <v>263</v>
      </c>
      <c r="AB263" s="70"/>
      <c r="AC263" s="71"/>
      <c r="AD263" s="77">
        <v>173</v>
      </c>
      <c r="AE263" s="77">
        <v>22</v>
      </c>
      <c r="AF263" s="77">
        <v>1274</v>
      </c>
      <c r="AG263" s="77">
        <v>59</v>
      </c>
      <c r="AH263" s="77"/>
      <c r="AI263" s="77" t="s">
        <v>4365</v>
      </c>
      <c r="AJ263" s="77"/>
      <c r="AK263" s="77"/>
      <c r="AL263" s="77"/>
      <c r="AM263" s="79">
        <v>40941.929768518516</v>
      </c>
      <c r="AN263" s="77" t="s">
        <v>416</v>
      </c>
      <c r="AO263" s="80" t="s">
        <v>5447</v>
      </c>
      <c r="AP263" s="122" t="s">
        <v>66</v>
      </c>
      <c r="AQ263" s="48"/>
      <c r="AR263" s="49"/>
      <c r="AS263" s="48"/>
      <c r="AT263" s="49"/>
      <c r="AU263" s="48"/>
      <c r="AV263" s="49"/>
      <c r="AW263" s="48"/>
      <c r="AX263" s="49"/>
      <c r="AY263" s="48"/>
      <c r="AZ263" s="2"/>
      <c r="BA263" s="3"/>
      <c r="BB263" s="3"/>
      <c r="BC263" s="3"/>
      <c r="BD263" s="3"/>
    </row>
    <row r="264" spans="1:56" ht="15">
      <c r="A264" s="63" t="s">
        <v>795</v>
      </c>
      <c r="B264" s="64"/>
      <c r="C264" s="64"/>
      <c r="D264" s="65"/>
      <c r="E264" s="124"/>
      <c r="F264" s="99" t="s">
        <v>5100</v>
      </c>
      <c r="G264" s="125"/>
      <c r="H264" s="68"/>
      <c r="I264" s="69"/>
      <c r="J264" s="126"/>
      <c r="K264" s="68" t="s">
        <v>5811</v>
      </c>
      <c r="L264" s="127"/>
      <c r="M264" s="72">
        <v>4662.025390625</v>
      </c>
      <c r="N264" s="72">
        <v>5383.99853515625</v>
      </c>
      <c r="O264" s="73"/>
      <c r="P264" s="74"/>
      <c r="Q264" s="74"/>
      <c r="R264" s="128"/>
      <c r="S264" s="48">
        <v>0</v>
      </c>
      <c r="T264" s="48">
        <v>1</v>
      </c>
      <c r="U264" s="128"/>
      <c r="V264" s="50"/>
      <c r="W264" s="50"/>
      <c r="X264" s="50"/>
      <c r="Y264" s="50"/>
      <c r="Z264" s="49"/>
      <c r="AA264" s="70">
        <v>264</v>
      </c>
      <c r="AB264" s="70"/>
      <c r="AC264" s="71"/>
      <c r="AD264" s="77">
        <v>822</v>
      </c>
      <c r="AE264" s="77">
        <v>359</v>
      </c>
      <c r="AF264" s="77">
        <v>15169</v>
      </c>
      <c r="AG264" s="77">
        <v>1915</v>
      </c>
      <c r="AH264" s="77"/>
      <c r="AI264" s="77" t="s">
        <v>4366</v>
      </c>
      <c r="AJ264" s="77" t="s">
        <v>312</v>
      </c>
      <c r="AK264" s="80" t="s">
        <v>4804</v>
      </c>
      <c r="AL264" s="77"/>
      <c r="AM264" s="79">
        <v>39945.56606481481</v>
      </c>
      <c r="AN264" s="77" t="s">
        <v>416</v>
      </c>
      <c r="AO264" s="80" t="s">
        <v>5448</v>
      </c>
      <c r="AP264" s="122" t="s">
        <v>66</v>
      </c>
      <c r="AQ264" s="48"/>
      <c r="AR264" s="49"/>
      <c r="AS264" s="48"/>
      <c r="AT264" s="49"/>
      <c r="AU264" s="48"/>
      <c r="AV264" s="49"/>
      <c r="AW264" s="48"/>
      <c r="AX264" s="49"/>
      <c r="AY264" s="48"/>
      <c r="AZ264" s="2"/>
      <c r="BA264" s="3"/>
      <c r="BB264" s="3"/>
      <c r="BC264" s="3"/>
      <c r="BD264" s="3"/>
    </row>
    <row r="265" spans="1:56" ht="15">
      <c r="A265" s="63" t="s">
        <v>796</v>
      </c>
      <c r="B265" s="64"/>
      <c r="C265" s="64"/>
      <c r="D265" s="65"/>
      <c r="E265" s="124"/>
      <c r="F265" s="99" t="s">
        <v>5101</v>
      </c>
      <c r="G265" s="125"/>
      <c r="H265" s="68"/>
      <c r="I265" s="69"/>
      <c r="J265" s="126"/>
      <c r="K265" s="68" t="s">
        <v>5812</v>
      </c>
      <c r="L265" s="127"/>
      <c r="M265" s="72">
        <v>3484.24755859375</v>
      </c>
      <c r="N265" s="72">
        <v>9602.9384765625</v>
      </c>
      <c r="O265" s="73"/>
      <c r="P265" s="74"/>
      <c r="Q265" s="74"/>
      <c r="R265" s="128"/>
      <c r="S265" s="48">
        <v>0</v>
      </c>
      <c r="T265" s="48">
        <v>1</v>
      </c>
      <c r="U265" s="128"/>
      <c r="V265" s="50"/>
      <c r="W265" s="50"/>
      <c r="X265" s="50"/>
      <c r="Y265" s="50"/>
      <c r="Z265" s="49"/>
      <c r="AA265" s="70">
        <v>265</v>
      </c>
      <c r="AB265" s="70"/>
      <c r="AC265" s="71"/>
      <c r="AD265" s="77">
        <v>2405</v>
      </c>
      <c r="AE265" s="77">
        <v>1027</v>
      </c>
      <c r="AF265" s="77">
        <v>10665</v>
      </c>
      <c r="AG265" s="77">
        <v>3707</v>
      </c>
      <c r="AH265" s="77"/>
      <c r="AI265" s="77" t="s">
        <v>4367</v>
      </c>
      <c r="AJ265" s="77" t="s">
        <v>4596</v>
      </c>
      <c r="AK265" s="77"/>
      <c r="AL265" s="77"/>
      <c r="AM265" s="79">
        <v>40623.20841435185</v>
      </c>
      <c r="AN265" s="77" t="s">
        <v>416</v>
      </c>
      <c r="AO265" s="80" t="s">
        <v>5449</v>
      </c>
      <c r="AP265" s="122" t="s">
        <v>66</v>
      </c>
      <c r="AQ265" s="48"/>
      <c r="AR265" s="49"/>
      <c r="AS265" s="48"/>
      <c r="AT265" s="49"/>
      <c r="AU265" s="48"/>
      <c r="AV265" s="49"/>
      <c r="AW265" s="48"/>
      <c r="AX265" s="49"/>
      <c r="AY265" s="48"/>
      <c r="AZ265" s="2"/>
      <c r="BA265" s="3"/>
      <c r="BB265" s="3"/>
      <c r="BC265" s="3"/>
      <c r="BD265" s="3"/>
    </row>
    <row r="266" spans="1:56" ht="15">
      <c r="A266" s="63" t="s">
        <v>797</v>
      </c>
      <c r="B266" s="64"/>
      <c r="C266" s="64"/>
      <c r="D266" s="65"/>
      <c r="E266" s="124"/>
      <c r="F266" s="99" t="s">
        <v>5102</v>
      </c>
      <c r="G266" s="125"/>
      <c r="H266" s="68"/>
      <c r="I266" s="69"/>
      <c r="J266" s="126"/>
      <c r="K266" s="68" t="s">
        <v>5813</v>
      </c>
      <c r="L266" s="127"/>
      <c r="M266" s="72">
        <v>947.62060546875</v>
      </c>
      <c r="N266" s="72">
        <v>7370.14697265625</v>
      </c>
      <c r="O266" s="73"/>
      <c r="P266" s="74"/>
      <c r="Q266" s="74"/>
      <c r="R266" s="128"/>
      <c r="S266" s="48">
        <v>0</v>
      </c>
      <c r="T266" s="48">
        <v>1</v>
      </c>
      <c r="U266" s="128"/>
      <c r="V266" s="50"/>
      <c r="W266" s="50"/>
      <c r="X266" s="50"/>
      <c r="Y266" s="50"/>
      <c r="Z266" s="49"/>
      <c r="AA266" s="70">
        <v>266</v>
      </c>
      <c r="AB266" s="70"/>
      <c r="AC266" s="71"/>
      <c r="AD266" s="77">
        <v>66</v>
      </c>
      <c r="AE266" s="77">
        <v>38</v>
      </c>
      <c r="AF266" s="77">
        <v>879</v>
      </c>
      <c r="AG266" s="77">
        <v>126</v>
      </c>
      <c r="AH266" s="77"/>
      <c r="AI266" s="77" t="s">
        <v>4368</v>
      </c>
      <c r="AJ266" s="77" t="s">
        <v>4597</v>
      </c>
      <c r="AK266" s="80" t="s">
        <v>4805</v>
      </c>
      <c r="AL266" s="77"/>
      <c r="AM266" s="79">
        <v>42380.12819444444</v>
      </c>
      <c r="AN266" s="77" t="s">
        <v>416</v>
      </c>
      <c r="AO266" s="80" t="s">
        <v>5450</v>
      </c>
      <c r="AP266" s="122" t="s">
        <v>66</v>
      </c>
      <c r="AQ266" s="48"/>
      <c r="AR266" s="49"/>
      <c r="AS266" s="48"/>
      <c r="AT266" s="49"/>
      <c r="AU266" s="48"/>
      <c r="AV266" s="49"/>
      <c r="AW266" s="48"/>
      <c r="AX266" s="49"/>
      <c r="AY266" s="48"/>
      <c r="AZ266" s="2"/>
      <c r="BA266" s="3"/>
      <c r="BB266" s="3"/>
      <c r="BC266" s="3"/>
      <c r="BD266" s="3"/>
    </row>
    <row r="267" spans="1:56" ht="15">
      <c r="A267" s="63" t="s">
        <v>798</v>
      </c>
      <c r="B267" s="64"/>
      <c r="C267" s="64"/>
      <c r="D267" s="65"/>
      <c r="E267" s="124"/>
      <c r="F267" s="99" t="s">
        <v>5103</v>
      </c>
      <c r="G267" s="125"/>
      <c r="H267" s="68"/>
      <c r="I267" s="69"/>
      <c r="J267" s="126"/>
      <c r="K267" s="68" t="s">
        <v>5814</v>
      </c>
      <c r="L267" s="127"/>
      <c r="M267" s="72">
        <v>3398.699462890625</v>
      </c>
      <c r="N267" s="72">
        <v>1789.89990234375</v>
      </c>
      <c r="O267" s="73"/>
      <c r="P267" s="74"/>
      <c r="Q267" s="74"/>
      <c r="R267" s="128"/>
      <c r="S267" s="48">
        <v>0</v>
      </c>
      <c r="T267" s="48">
        <v>1</v>
      </c>
      <c r="U267" s="128"/>
      <c r="V267" s="50"/>
      <c r="W267" s="50"/>
      <c r="X267" s="50"/>
      <c r="Y267" s="50"/>
      <c r="Z267" s="49"/>
      <c r="AA267" s="70">
        <v>267</v>
      </c>
      <c r="AB267" s="70"/>
      <c r="AC267" s="71"/>
      <c r="AD267" s="77">
        <v>2607</v>
      </c>
      <c r="AE267" s="77">
        <v>2725</v>
      </c>
      <c r="AF267" s="77">
        <v>19519</v>
      </c>
      <c r="AG267" s="77">
        <v>491</v>
      </c>
      <c r="AH267" s="77"/>
      <c r="AI267" s="77" t="s">
        <v>4369</v>
      </c>
      <c r="AJ267" s="77" t="s">
        <v>4598</v>
      </c>
      <c r="AK267" s="80" t="s">
        <v>4806</v>
      </c>
      <c r="AL267" s="77"/>
      <c r="AM267" s="79">
        <v>40290.667037037034</v>
      </c>
      <c r="AN267" s="77" t="s">
        <v>416</v>
      </c>
      <c r="AO267" s="80" t="s">
        <v>5451</v>
      </c>
      <c r="AP267" s="122" t="s">
        <v>66</v>
      </c>
      <c r="AQ267" s="48"/>
      <c r="AR267" s="49"/>
      <c r="AS267" s="48"/>
      <c r="AT267" s="49"/>
      <c r="AU267" s="48"/>
      <c r="AV267" s="49"/>
      <c r="AW267" s="48"/>
      <c r="AX267" s="49"/>
      <c r="AY267" s="48"/>
      <c r="AZ267" s="2"/>
      <c r="BA267" s="3"/>
      <c r="BB267" s="3"/>
      <c r="BC267" s="3"/>
      <c r="BD267" s="3"/>
    </row>
    <row r="268" spans="1:56" ht="15">
      <c r="A268" s="63" t="s">
        <v>800</v>
      </c>
      <c r="B268" s="64"/>
      <c r="C268" s="64"/>
      <c r="D268" s="65"/>
      <c r="E268" s="124"/>
      <c r="F268" s="99" t="s">
        <v>5104</v>
      </c>
      <c r="G268" s="125"/>
      <c r="H268" s="68"/>
      <c r="I268" s="69"/>
      <c r="J268" s="126"/>
      <c r="K268" s="68" t="s">
        <v>5815</v>
      </c>
      <c r="L268" s="127"/>
      <c r="M268" s="72">
        <v>2470.26806640625</v>
      </c>
      <c r="N268" s="72">
        <v>3231.888916015625</v>
      </c>
      <c r="O268" s="73"/>
      <c r="P268" s="74"/>
      <c r="Q268" s="74"/>
      <c r="R268" s="128"/>
      <c r="S268" s="48">
        <v>0</v>
      </c>
      <c r="T268" s="48">
        <v>1</v>
      </c>
      <c r="U268" s="128"/>
      <c r="V268" s="50"/>
      <c r="W268" s="50"/>
      <c r="X268" s="50"/>
      <c r="Y268" s="50"/>
      <c r="Z268" s="49"/>
      <c r="AA268" s="70">
        <v>268</v>
      </c>
      <c r="AB268" s="70"/>
      <c r="AC268" s="71"/>
      <c r="AD268" s="77">
        <v>1225</v>
      </c>
      <c r="AE268" s="77">
        <v>515</v>
      </c>
      <c r="AF268" s="77">
        <v>3160</v>
      </c>
      <c r="AG268" s="77">
        <v>152</v>
      </c>
      <c r="AH268" s="77"/>
      <c r="AI268" s="77" t="s">
        <v>4370</v>
      </c>
      <c r="AJ268" s="77"/>
      <c r="AK268" s="77"/>
      <c r="AL268" s="77"/>
      <c r="AM268" s="79">
        <v>40053.608298611114</v>
      </c>
      <c r="AN268" s="77" t="s">
        <v>416</v>
      </c>
      <c r="AO268" s="80" t="s">
        <v>5452</v>
      </c>
      <c r="AP268" s="122" t="s">
        <v>66</v>
      </c>
      <c r="AQ268" s="48"/>
      <c r="AR268" s="49"/>
      <c r="AS268" s="48"/>
      <c r="AT268" s="49"/>
      <c r="AU268" s="48"/>
      <c r="AV268" s="49"/>
      <c r="AW268" s="48"/>
      <c r="AX268" s="49"/>
      <c r="AY268" s="48"/>
      <c r="AZ268" s="2"/>
      <c r="BA268" s="3"/>
      <c r="BB268" s="3"/>
      <c r="BC268" s="3"/>
      <c r="BD268" s="3"/>
    </row>
    <row r="269" spans="1:56" ht="15">
      <c r="A269" s="63" t="s">
        <v>801</v>
      </c>
      <c r="B269" s="64"/>
      <c r="C269" s="64"/>
      <c r="D269" s="65"/>
      <c r="E269" s="124"/>
      <c r="F269" s="99" t="s">
        <v>5105</v>
      </c>
      <c r="G269" s="125"/>
      <c r="H269" s="68"/>
      <c r="I269" s="69"/>
      <c r="J269" s="126"/>
      <c r="K269" s="68" t="s">
        <v>5816</v>
      </c>
      <c r="L269" s="127"/>
      <c r="M269" s="72">
        <v>3611.795166015625</v>
      </c>
      <c r="N269" s="72">
        <v>1949.191650390625</v>
      </c>
      <c r="O269" s="73"/>
      <c r="P269" s="74"/>
      <c r="Q269" s="74"/>
      <c r="R269" s="128"/>
      <c r="S269" s="48">
        <v>0</v>
      </c>
      <c r="T269" s="48">
        <v>1</v>
      </c>
      <c r="U269" s="128"/>
      <c r="V269" s="50"/>
      <c r="W269" s="50"/>
      <c r="X269" s="50"/>
      <c r="Y269" s="50"/>
      <c r="Z269" s="49"/>
      <c r="AA269" s="70">
        <v>269</v>
      </c>
      <c r="AB269" s="70"/>
      <c r="AC269" s="71"/>
      <c r="AD269" s="77">
        <v>813</v>
      </c>
      <c r="AE269" s="77">
        <v>1126</v>
      </c>
      <c r="AF269" s="77">
        <v>13788</v>
      </c>
      <c r="AG269" s="77">
        <v>251</v>
      </c>
      <c r="AH269" s="77"/>
      <c r="AI269" s="77" t="s">
        <v>4371</v>
      </c>
      <c r="AJ269" s="77" t="s">
        <v>4599</v>
      </c>
      <c r="AK269" s="80" t="s">
        <v>4807</v>
      </c>
      <c r="AL269" s="77"/>
      <c r="AM269" s="79">
        <v>40810.977106481485</v>
      </c>
      <c r="AN269" s="77" t="s">
        <v>416</v>
      </c>
      <c r="AO269" s="80" t="s">
        <v>5453</v>
      </c>
      <c r="AP269" s="122" t="s">
        <v>66</v>
      </c>
      <c r="AQ269" s="48"/>
      <c r="AR269" s="49"/>
      <c r="AS269" s="48"/>
      <c r="AT269" s="49"/>
      <c r="AU269" s="48"/>
      <c r="AV269" s="49"/>
      <c r="AW269" s="48"/>
      <c r="AX269" s="49"/>
      <c r="AY269" s="48"/>
      <c r="AZ269" s="2"/>
      <c r="BA269" s="3"/>
      <c r="BB269" s="3"/>
      <c r="BC269" s="3"/>
      <c r="BD269" s="3"/>
    </row>
    <row r="270" spans="1:56" ht="15">
      <c r="A270" s="63" t="s">
        <v>802</v>
      </c>
      <c r="B270" s="64"/>
      <c r="C270" s="64"/>
      <c r="D270" s="65"/>
      <c r="E270" s="124"/>
      <c r="F270" s="99" t="s">
        <v>5106</v>
      </c>
      <c r="G270" s="125"/>
      <c r="H270" s="68"/>
      <c r="I270" s="69"/>
      <c r="J270" s="126"/>
      <c r="K270" s="68" t="s">
        <v>5817</v>
      </c>
      <c r="L270" s="127"/>
      <c r="M270" s="72">
        <v>4274.45263671875</v>
      </c>
      <c r="N270" s="72">
        <v>7915.63427734375</v>
      </c>
      <c r="O270" s="73"/>
      <c r="P270" s="74"/>
      <c r="Q270" s="74"/>
      <c r="R270" s="128"/>
      <c r="S270" s="48">
        <v>0</v>
      </c>
      <c r="T270" s="48">
        <v>1</v>
      </c>
      <c r="U270" s="128"/>
      <c r="V270" s="50"/>
      <c r="W270" s="50"/>
      <c r="X270" s="50"/>
      <c r="Y270" s="50"/>
      <c r="Z270" s="49"/>
      <c r="AA270" s="70">
        <v>270</v>
      </c>
      <c r="AB270" s="70"/>
      <c r="AC270" s="71"/>
      <c r="AD270" s="77">
        <v>209</v>
      </c>
      <c r="AE270" s="77">
        <v>29</v>
      </c>
      <c r="AF270" s="77">
        <v>1460</v>
      </c>
      <c r="AG270" s="77">
        <v>654</v>
      </c>
      <c r="AH270" s="77"/>
      <c r="AI270" s="77" t="s">
        <v>4372</v>
      </c>
      <c r="AJ270" s="77" t="s">
        <v>4600</v>
      </c>
      <c r="AK270" s="77"/>
      <c r="AL270" s="77"/>
      <c r="AM270" s="79">
        <v>43343.29332175926</v>
      </c>
      <c r="AN270" s="77" t="s">
        <v>416</v>
      </c>
      <c r="AO270" s="80" t="s">
        <v>5454</v>
      </c>
      <c r="AP270" s="122" t="s">
        <v>66</v>
      </c>
      <c r="AQ270" s="48"/>
      <c r="AR270" s="49"/>
      <c r="AS270" s="48"/>
      <c r="AT270" s="49"/>
      <c r="AU270" s="48"/>
      <c r="AV270" s="49"/>
      <c r="AW270" s="48"/>
      <c r="AX270" s="49"/>
      <c r="AY270" s="48"/>
      <c r="AZ270" s="2"/>
      <c r="BA270" s="3"/>
      <c r="BB270" s="3"/>
      <c r="BC270" s="3"/>
      <c r="BD270" s="3"/>
    </row>
    <row r="271" spans="1:56" ht="15">
      <c r="A271" s="63" t="s">
        <v>803</v>
      </c>
      <c r="B271" s="64"/>
      <c r="C271" s="64"/>
      <c r="D271" s="65"/>
      <c r="E271" s="124"/>
      <c r="F271" s="99" t="s">
        <v>5107</v>
      </c>
      <c r="G271" s="125"/>
      <c r="H271" s="68"/>
      <c r="I271" s="69"/>
      <c r="J271" s="126"/>
      <c r="K271" s="68" t="s">
        <v>5818</v>
      </c>
      <c r="L271" s="127"/>
      <c r="M271" s="72">
        <v>3206.10693359375</v>
      </c>
      <c r="N271" s="72">
        <v>5291.75537109375</v>
      </c>
      <c r="O271" s="73"/>
      <c r="P271" s="74"/>
      <c r="Q271" s="74"/>
      <c r="R271" s="128"/>
      <c r="S271" s="48">
        <v>0</v>
      </c>
      <c r="T271" s="48">
        <v>1</v>
      </c>
      <c r="U271" s="128"/>
      <c r="V271" s="50"/>
      <c r="W271" s="50"/>
      <c r="X271" s="50"/>
      <c r="Y271" s="50"/>
      <c r="Z271" s="49"/>
      <c r="AA271" s="70">
        <v>271</v>
      </c>
      <c r="AB271" s="70"/>
      <c r="AC271" s="71"/>
      <c r="AD271" s="77">
        <v>34</v>
      </c>
      <c r="AE271" s="77">
        <v>216</v>
      </c>
      <c r="AF271" s="77">
        <v>8034</v>
      </c>
      <c r="AG271" s="77">
        <v>22</v>
      </c>
      <c r="AH271" s="77"/>
      <c r="AI271" s="77" t="s">
        <v>4373</v>
      </c>
      <c r="AJ271" s="77" t="s">
        <v>4601</v>
      </c>
      <c r="AK271" s="80" t="s">
        <v>4808</v>
      </c>
      <c r="AL271" s="77"/>
      <c r="AM271" s="79">
        <v>40542.68670138889</v>
      </c>
      <c r="AN271" s="77" t="s">
        <v>416</v>
      </c>
      <c r="AO271" s="80" t="s">
        <v>5455</v>
      </c>
      <c r="AP271" s="122" t="s">
        <v>66</v>
      </c>
      <c r="AQ271" s="48"/>
      <c r="AR271" s="49"/>
      <c r="AS271" s="48"/>
      <c r="AT271" s="49"/>
      <c r="AU271" s="48"/>
      <c r="AV271" s="49"/>
      <c r="AW271" s="48"/>
      <c r="AX271" s="49"/>
      <c r="AY271" s="48"/>
      <c r="AZ271" s="2"/>
      <c r="BA271" s="3"/>
      <c r="BB271" s="3"/>
      <c r="BC271" s="3"/>
      <c r="BD271" s="3"/>
    </row>
    <row r="272" spans="1:56" ht="15">
      <c r="A272" s="63" t="s">
        <v>804</v>
      </c>
      <c r="B272" s="64"/>
      <c r="C272" s="64"/>
      <c r="D272" s="65"/>
      <c r="E272" s="124"/>
      <c r="F272" s="99" t="s">
        <v>5108</v>
      </c>
      <c r="G272" s="125"/>
      <c r="H272" s="68"/>
      <c r="I272" s="69"/>
      <c r="J272" s="126"/>
      <c r="K272" s="68" t="s">
        <v>5819</v>
      </c>
      <c r="L272" s="127"/>
      <c r="M272" s="72">
        <v>2644.244384765625</v>
      </c>
      <c r="N272" s="72">
        <v>9070.53515625</v>
      </c>
      <c r="O272" s="73"/>
      <c r="P272" s="74"/>
      <c r="Q272" s="74"/>
      <c r="R272" s="128"/>
      <c r="S272" s="48">
        <v>0</v>
      </c>
      <c r="T272" s="48">
        <v>1</v>
      </c>
      <c r="U272" s="128"/>
      <c r="V272" s="50"/>
      <c r="W272" s="50"/>
      <c r="X272" s="50"/>
      <c r="Y272" s="50"/>
      <c r="Z272" s="49"/>
      <c r="AA272" s="70">
        <v>272</v>
      </c>
      <c r="AB272" s="70"/>
      <c r="AC272" s="71"/>
      <c r="AD272" s="77">
        <v>374</v>
      </c>
      <c r="AE272" s="77">
        <v>182</v>
      </c>
      <c r="AF272" s="77">
        <v>2993</v>
      </c>
      <c r="AG272" s="77">
        <v>651</v>
      </c>
      <c r="AH272" s="77"/>
      <c r="AI272" s="77" t="s">
        <v>4374</v>
      </c>
      <c r="AJ272" s="77" t="s">
        <v>4602</v>
      </c>
      <c r="AK272" s="80" t="s">
        <v>4809</v>
      </c>
      <c r="AL272" s="77"/>
      <c r="AM272" s="79">
        <v>41393.546064814815</v>
      </c>
      <c r="AN272" s="77" t="s">
        <v>416</v>
      </c>
      <c r="AO272" s="80" t="s">
        <v>5456</v>
      </c>
      <c r="AP272" s="122" t="s">
        <v>66</v>
      </c>
      <c r="AQ272" s="48"/>
      <c r="AR272" s="49"/>
      <c r="AS272" s="48"/>
      <c r="AT272" s="49"/>
      <c r="AU272" s="48"/>
      <c r="AV272" s="49"/>
      <c r="AW272" s="48"/>
      <c r="AX272" s="49"/>
      <c r="AY272" s="48"/>
      <c r="AZ272" s="2"/>
      <c r="BA272" s="3"/>
      <c r="BB272" s="3"/>
      <c r="BC272" s="3"/>
      <c r="BD272" s="3"/>
    </row>
    <row r="273" spans="1:56" ht="15">
      <c r="A273" s="63" t="s">
        <v>805</v>
      </c>
      <c r="B273" s="64"/>
      <c r="C273" s="64"/>
      <c r="D273" s="65"/>
      <c r="E273" s="124"/>
      <c r="F273" s="99" t="s">
        <v>5109</v>
      </c>
      <c r="G273" s="125"/>
      <c r="H273" s="68"/>
      <c r="I273" s="69"/>
      <c r="J273" s="126"/>
      <c r="K273" s="68" t="s">
        <v>5820</v>
      </c>
      <c r="L273" s="127"/>
      <c r="M273" s="72">
        <v>3216.0224609375</v>
      </c>
      <c r="N273" s="72">
        <v>6624.25927734375</v>
      </c>
      <c r="O273" s="73"/>
      <c r="P273" s="74"/>
      <c r="Q273" s="74"/>
      <c r="R273" s="128"/>
      <c r="S273" s="48">
        <v>0</v>
      </c>
      <c r="T273" s="48">
        <v>1</v>
      </c>
      <c r="U273" s="128"/>
      <c r="V273" s="50"/>
      <c r="W273" s="50"/>
      <c r="X273" s="50"/>
      <c r="Y273" s="50"/>
      <c r="Z273" s="49"/>
      <c r="AA273" s="70">
        <v>273</v>
      </c>
      <c r="AB273" s="70"/>
      <c r="AC273" s="71"/>
      <c r="AD273" s="77">
        <v>33</v>
      </c>
      <c r="AE273" s="77">
        <v>34</v>
      </c>
      <c r="AF273" s="77">
        <v>383</v>
      </c>
      <c r="AG273" s="77">
        <v>0</v>
      </c>
      <c r="AH273" s="77"/>
      <c r="AI273" s="77"/>
      <c r="AJ273" s="77" t="s">
        <v>4603</v>
      </c>
      <c r="AK273" s="80" t="s">
        <v>4810</v>
      </c>
      <c r="AL273" s="77"/>
      <c r="AM273" s="79">
        <v>39991.77899305556</v>
      </c>
      <c r="AN273" s="77" t="s">
        <v>416</v>
      </c>
      <c r="AO273" s="80" t="s">
        <v>5457</v>
      </c>
      <c r="AP273" s="122" t="s">
        <v>66</v>
      </c>
      <c r="AQ273" s="48"/>
      <c r="AR273" s="49"/>
      <c r="AS273" s="48"/>
      <c r="AT273" s="49"/>
      <c r="AU273" s="48"/>
      <c r="AV273" s="49"/>
      <c r="AW273" s="48"/>
      <c r="AX273" s="49"/>
      <c r="AY273" s="48"/>
      <c r="AZ273" s="2"/>
      <c r="BA273" s="3"/>
      <c r="BB273" s="3"/>
      <c r="BC273" s="3"/>
      <c r="BD273" s="3"/>
    </row>
    <row r="274" spans="1:56" ht="15">
      <c r="A274" s="63" t="s">
        <v>806</v>
      </c>
      <c r="B274" s="64"/>
      <c r="C274" s="64"/>
      <c r="D274" s="65"/>
      <c r="E274" s="124"/>
      <c r="F274" s="99" t="s">
        <v>5110</v>
      </c>
      <c r="G274" s="125"/>
      <c r="H274" s="68"/>
      <c r="I274" s="69"/>
      <c r="J274" s="126"/>
      <c r="K274" s="68" t="s">
        <v>5821</v>
      </c>
      <c r="L274" s="127"/>
      <c r="M274" s="72">
        <v>292.43133544921875</v>
      </c>
      <c r="N274" s="72">
        <v>4379.884765625</v>
      </c>
      <c r="O274" s="73"/>
      <c r="P274" s="74"/>
      <c r="Q274" s="74"/>
      <c r="R274" s="128"/>
      <c r="S274" s="48">
        <v>0</v>
      </c>
      <c r="T274" s="48">
        <v>1</v>
      </c>
      <c r="U274" s="128"/>
      <c r="V274" s="50"/>
      <c r="W274" s="50"/>
      <c r="X274" s="50"/>
      <c r="Y274" s="50"/>
      <c r="Z274" s="49"/>
      <c r="AA274" s="70">
        <v>274</v>
      </c>
      <c r="AB274" s="70"/>
      <c r="AC274" s="71"/>
      <c r="AD274" s="77">
        <v>94</v>
      </c>
      <c r="AE274" s="77">
        <v>171</v>
      </c>
      <c r="AF274" s="77">
        <v>1328</v>
      </c>
      <c r="AG274" s="77">
        <v>135</v>
      </c>
      <c r="AH274" s="77"/>
      <c r="AI274" s="77" t="s">
        <v>4375</v>
      </c>
      <c r="AJ274" s="77" t="s">
        <v>360</v>
      </c>
      <c r="AK274" s="80" t="s">
        <v>4811</v>
      </c>
      <c r="AL274" s="77"/>
      <c r="AM274" s="79">
        <v>40043.769282407404</v>
      </c>
      <c r="AN274" s="77" t="s">
        <v>416</v>
      </c>
      <c r="AO274" s="80" t="s">
        <v>5458</v>
      </c>
      <c r="AP274" s="122" t="s">
        <v>66</v>
      </c>
      <c r="AQ274" s="48"/>
      <c r="AR274" s="49"/>
      <c r="AS274" s="48"/>
      <c r="AT274" s="49"/>
      <c r="AU274" s="48"/>
      <c r="AV274" s="49"/>
      <c r="AW274" s="48"/>
      <c r="AX274" s="49"/>
      <c r="AY274" s="48"/>
      <c r="AZ274" s="2"/>
      <c r="BA274" s="3"/>
      <c r="BB274" s="3"/>
      <c r="BC274" s="3"/>
      <c r="BD274" s="3"/>
    </row>
    <row r="275" spans="1:56" ht="15">
      <c r="A275" s="63" t="s">
        <v>809</v>
      </c>
      <c r="B275" s="64"/>
      <c r="C275" s="64"/>
      <c r="D275" s="65"/>
      <c r="E275" s="124"/>
      <c r="F275" s="99" t="s">
        <v>5113</v>
      </c>
      <c r="G275" s="125"/>
      <c r="H275" s="68"/>
      <c r="I275" s="69"/>
      <c r="J275" s="126"/>
      <c r="K275" s="68" t="s">
        <v>5824</v>
      </c>
      <c r="L275" s="127"/>
      <c r="M275" s="72">
        <v>3603.289306640625</v>
      </c>
      <c r="N275" s="72">
        <v>8476.5478515625</v>
      </c>
      <c r="O275" s="73"/>
      <c r="P275" s="74"/>
      <c r="Q275" s="74"/>
      <c r="R275" s="128"/>
      <c r="S275" s="48">
        <v>0</v>
      </c>
      <c r="T275" s="48">
        <v>1</v>
      </c>
      <c r="U275" s="128"/>
      <c r="V275" s="50"/>
      <c r="W275" s="50"/>
      <c r="X275" s="50"/>
      <c r="Y275" s="50"/>
      <c r="Z275" s="49"/>
      <c r="AA275" s="70">
        <v>275</v>
      </c>
      <c r="AB275" s="70"/>
      <c r="AC275" s="71"/>
      <c r="AD275" s="77">
        <v>1980</v>
      </c>
      <c r="AE275" s="77">
        <v>1823</v>
      </c>
      <c r="AF275" s="77">
        <v>10629</v>
      </c>
      <c r="AG275" s="77">
        <v>1660</v>
      </c>
      <c r="AH275" s="77"/>
      <c r="AI275" s="77" t="s">
        <v>4378</v>
      </c>
      <c r="AJ275" s="77" t="s">
        <v>4605</v>
      </c>
      <c r="AK275" s="80" t="s">
        <v>4814</v>
      </c>
      <c r="AL275" s="77"/>
      <c r="AM275" s="79">
        <v>40344.4234375</v>
      </c>
      <c r="AN275" s="77" t="s">
        <v>416</v>
      </c>
      <c r="AO275" s="80" t="s">
        <v>5461</v>
      </c>
      <c r="AP275" s="122" t="s">
        <v>66</v>
      </c>
      <c r="AQ275" s="48"/>
      <c r="AR275" s="49"/>
      <c r="AS275" s="48"/>
      <c r="AT275" s="49"/>
      <c r="AU275" s="48"/>
      <c r="AV275" s="49"/>
      <c r="AW275" s="48"/>
      <c r="AX275" s="49"/>
      <c r="AY275" s="48"/>
      <c r="AZ275" s="2"/>
      <c r="BA275" s="3"/>
      <c r="BB275" s="3"/>
      <c r="BC275" s="3"/>
      <c r="BD275" s="3"/>
    </row>
    <row r="276" spans="1:56" ht="15">
      <c r="A276" s="63" t="s">
        <v>810</v>
      </c>
      <c r="B276" s="64"/>
      <c r="C276" s="64"/>
      <c r="D276" s="65"/>
      <c r="E276" s="124"/>
      <c r="F276" s="99" t="s">
        <v>5114</v>
      </c>
      <c r="G276" s="125"/>
      <c r="H276" s="68"/>
      <c r="I276" s="69"/>
      <c r="J276" s="126"/>
      <c r="K276" s="68" t="s">
        <v>5825</v>
      </c>
      <c r="L276" s="127"/>
      <c r="M276" s="72">
        <v>567.1929931640625</v>
      </c>
      <c r="N276" s="72">
        <v>2902.623291015625</v>
      </c>
      <c r="O276" s="73"/>
      <c r="P276" s="74"/>
      <c r="Q276" s="74"/>
      <c r="R276" s="128"/>
      <c r="S276" s="48">
        <v>0</v>
      </c>
      <c r="T276" s="48">
        <v>1</v>
      </c>
      <c r="U276" s="128"/>
      <c r="V276" s="50"/>
      <c r="W276" s="50"/>
      <c r="X276" s="50"/>
      <c r="Y276" s="50"/>
      <c r="Z276" s="49"/>
      <c r="AA276" s="70">
        <v>276</v>
      </c>
      <c r="AB276" s="70"/>
      <c r="AC276" s="71"/>
      <c r="AD276" s="77">
        <v>164</v>
      </c>
      <c r="AE276" s="77">
        <v>197</v>
      </c>
      <c r="AF276" s="77">
        <v>125</v>
      </c>
      <c r="AG276" s="77">
        <v>46</v>
      </c>
      <c r="AH276" s="77"/>
      <c r="AI276" s="77" t="s">
        <v>4379</v>
      </c>
      <c r="AJ276" s="77" t="s">
        <v>4606</v>
      </c>
      <c r="AK276" s="77"/>
      <c r="AL276" s="77"/>
      <c r="AM276" s="79">
        <v>42857.73483796296</v>
      </c>
      <c r="AN276" s="77" t="s">
        <v>416</v>
      </c>
      <c r="AO276" s="80" t="s">
        <v>5462</v>
      </c>
      <c r="AP276" s="122" t="s">
        <v>66</v>
      </c>
      <c r="AQ276" s="48"/>
      <c r="AR276" s="49"/>
      <c r="AS276" s="48"/>
      <c r="AT276" s="49"/>
      <c r="AU276" s="48"/>
      <c r="AV276" s="49"/>
      <c r="AW276" s="48"/>
      <c r="AX276" s="49"/>
      <c r="AY276" s="48"/>
      <c r="AZ276" s="2"/>
      <c r="BA276" s="3"/>
      <c r="BB276" s="3"/>
      <c r="BC276" s="3"/>
      <c r="BD276" s="3"/>
    </row>
    <row r="277" spans="1:56" ht="15">
      <c r="A277" s="63" t="s">
        <v>811</v>
      </c>
      <c r="B277" s="64"/>
      <c r="C277" s="64"/>
      <c r="D277" s="65"/>
      <c r="E277" s="124"/>
      <c r="F277" s="99" t="s">
        <v>5115</v>
      </c>
      <c r="G277" s="125"/>
      <c r="H277" s="68"/>
      <c r="I277" s="69"/>
      <c r="J277" s="126"/>
      <c r="K277" s="68" t="s">
        <v>5826</v>
      </c>
      <c r="L277" s="127"/>
      <c r="M277" s="72">
        <v>621.6006469726562</v>
      </c>
      <c r="N277" s="72">
        <v>7406.2421875</v>
      </c>
      <c r="O277" s="73"/>
      <c r="P277" s="74"/>
      <c r="Q277" s="74"/>
      <c r="R277" s="128"/>
      <c r="S277" s="48">
        <v>0</v>
      </c>
      <c r="T277" s="48">
        <v>1</v>
      </c>
      <c r="U277" s="128"/>
      <c r="V277" s="50"/>
      <c r="W277" s="50"/>
      <c r="X277" s="50"/>
      <c r="Y277" s="50"/>
      <c r="Z277" s="49"/>
      <c r="AA277" s="70">
        <v>277</v>
      </c>
      <c r="AB277" s="70"/>
      <c r="AC277" s="71"/>
      <c r="AD277" s="77">
        <v>679</v>
      </c>
      <c r="AE277" s="77">
        <v>412</v>
      </c>
      <c r="AF277" s="77">
        <v>15585</v>
      </c>
      <c r="AG277" s="77">
        <v>371</v>
      </c>
      <c r="AH277" s="77"/>
      <c r="AI277" s="77" t="s">
        <v>4380</v>
      </c>
      <c r="AJ277" s="77" t="s">
        <v>4607</v>
      </c>
      <c r="AK277" s="80" t="s">
        <v>4815</v>
      </c>
      <c r="AL277" s="77"/>
      <c r="AM277" s="79">
        <v>40638.60627314815</v>
      </c>
      <c r="AN277" s="77" t="s">
        <v>416</v>
      </c>
      <c r="AO277" s="80" t="s">
        <v>5463</v>
      </c>
      <c r="AP277" s="122" t="s">
        <v>66</v>
      </c>
      <c r="AQ277" s="48"/>
      <c r="AR277" s="49"/>
      <c r="AS277" s="48"/>
      <c r="AT277" s="49"/>
      <c r="AU277" s="48"/>
      <c r="AV277" s="49"/>
      <c r="AW277" s="48"/>
      <c r="AX277" s="49"/>
      <c r="AY277" s="48"/>
      <c r="AZ277" s="2"/>
      <c r="BA277" s="3"/>
      <c r="BB277" s="3"/>
      <c r="BC277" s="3"/>
      <c r="BD277" s="3"/>
    </row>
    <row r="278" spans="1:56" ht="15">
      <c r="A278" s="63" t="s">
        <v>812</v>
      </c>
      <c r="B278" s="64"/>
      <c r="C278" s="64"/>
      <c r="D278" s="65"/>
      <c r="E278" s="124"/>
      <c r="F278" s="99" t="s">
        <v>5116</v>
      </c>
      <c r="G278" s="125"/>
      <c r="H278" s="68"/>
      <c r="I278" s="69"/>
      <c r="J278" s="126"/>
      <c r="K278" s="68" t="s">
        <v>5827</v>
      </c>
      <c r="L278" s="127"/>
      <c r="M278" s="72">
        <v>5734.99462890625</v>
      </c>
      <c r="N278" s="72">
        <v>5527.35009765625</v>
      </c>
      <c r="O278" s="73"/>
      <c r="P278" s="74"/>
      <c r="Q278" s="74"/>
      <c r="R278" s="128"/>
      <c r="S278" s="48">
        <v>0</v>
      </c>
      <c r="T278" s="48">
        <v>1</v>
      </c>
      <c r="U278" s="128"/>
      <c r="V278" s="50"/>
      <c r="W278" s="50"/>
      <c r="X278" s="50"/>
      <c r="Y278" s="50"/>
      <c r="Z278" s="49"/>
      <c r="AA278" s="70">
        <v>278</v>
      </c>
      <c r="AB278" s="70"/>
      <c r="AC278" s="71"/>
      <c r="AD278" s="77">
        <v>424</v>
      </c>
      <c r="AE278" s="77">
        <v>172</v>
      </c>
      <c r="AF278" s="77">
        <v>912</v>
      </c>
      <c r="AG278" s="77">
        <v>485</v>
      </c>
      <c r="AH278" s="77"/>
      <c r="AI278" s="77" t="s">
        <v>4381</v>
      </c>
      <c r="AJ278" s="77" t="s">
        <v>4608</v>
      </c>
      <c r="AK278" s="80" t="s">
        <v>4816</v>
      </c>
      <c r="AL278" s="77"/>
      <c r="AM278" s="79">
        <v>41700.57628472222</v>
      </c>
      <c r="AN278" s="77" t="s">
        <v>416</v>
      </c>
      <c r="AO278" s="80" t="s">
        <v>5464</v>
      </c>
      <c r="AP278" s="122" t="s">
        <v>66</v>
      </c>
      <c r="AQ278" s="48"/>
      <c r="AR278" s="49"/>
      <c r="AS278" s="48"/>
      <c r="AT278" s="49"/>
      <c r="AU278" s="48"/>
      <c r="AV278" s="49"/>
      <c r="AW278" s="48"/>
      <c r="AX278" s="49"/>
      <c r="AY278" s="48"/>
      <c r="AZ278" s="2"/>
      <c r="BA278" s="3"/>
      <c r="BB278" s="3"/>
      <c r="BC278" s="3"/>
      <c r="BD278" s="3"/>
    </row>
    <row r="279" spans="1:56" ht="15">
      <c r="A279" s="63" t="s">
        <v>813</v>
      </c>
      <c r="B279" s="64"/>
      <c r="C279" s="64"/>
      <c r="D279" s="65"/>
      <c r="E279" s="124"/>
      <c r="F279" s="99" t="s">
        <v>5117</v>
      </c>
      <c r="G279" s="125"/>
      <c r="H279" s="68"/>
      <c r="I279" s="69"/>
      <c r="J279" s="126"/>
      <c r="K279" s="68" t="s">
        <v>5828</v>
      </c>
      <c r="L279" s="127"/>
      <c r="M279" s="72">
        <v>9109.91015625</v>
      </c>
      <c r="N279" s="72">
        <v>9450.5458984375</v>
      </c>
      <c r="O279" s="73"/>
      <c r="P279" s="74"/>
      <c r="Q279" s="74"/>
      <c r="R279" s="128"/>
      <c r="S279" s="48">
        <v>0</v>
      </c>
      <c r="T279" s="48">
        <v>2</v>
      </c>
      <c r="U279" s="128"/>
      <c r="V279" s="50"/>
      <c r="W279" s="50"/>
      <c r="X279" s="50"/>
      <c r="Y279" s="50"/>
      <c r="Z279" s="49"/>
      <c r="AA279" s="70">
        <v>279</v>
      </c>
      <c r="AB279" s="70"/>
      <c r="AC279" s="71"/>
      <c r="AD279" s="77">
        <v>34756</v>
      </c>
      <c r="AE279" s="77">
        <v>35601</v>
      </c>
      <c r="AF279" s="77">
        <v>20814</v>
      </c>
      <c r="AG279" s="77">
        <v>11226</v>
      </c>
      <c r="AH279" s="77"/>
      <c r="AI279" s="77" t="s">
        <v>4382</v>
      </c>
      <c r="AJ279" s="77" t="s">
        <v>4609</v>
      </c>
      <c r="AK279" s="80" t="s">
        <v>4817</v>
      </c>
      <c r="AL279" s="77"/>
      <c r="AM279" s="79">
        <v>39590.349027777775</v>
      </c>
      <c r="AN279" s="77" t="s">
        <v>416</v>
      </c>
      <c r="AO279" s="80" t="s">
        <v>5465</v>
      </c>
      <c r="AP279" s="122" t="s">
        <v>66</v>
      </c>
      <c r="AQ279" s="48"/>
      <c r="AR279" s="49"/>
      <c r="AS279" s="48"/>
      <c r="AT279" s="49"/>
      <c r="AU279" s="48"/>
      <c r="AV279" s="49"/>
      <c r="AW279" s="48"/>
      <c r="AX279" s="49"/>
      <c r="AY279" s="48"/>
      <c r="AZ279" s="2"/>
      <c r="BA279" s="3"/>
      <c r="BB279" s="3"/>
      <c r="BC279" s="3"/>
      <c r="BD279" s="3"/>
    </row>
    <row r="280" spans="1:56" ht="15">
      <c r="A280" s="63" t="s">
        <v>815</v>
      </c>
      <c r="B280" s="64"/>
      <c r="C280" s="64"/>
      <c r="D280" s="65"/>
      <c r="E280" s="124"/>
      <c r="F280" s="99" t="s">
        <v>5119</v>
      </c>
      <c r="G280" s="125"/>
      <c r="H280" s="68"/>
      <c r="I280" s="69"/>
      <c r="J280" s="126"/>
      <c r="K280" s="68" t="s">
        <v>5830</v>
      </c>
      <c r="L280" s="127"/>
      <c r="M280" s="72">
        <v>558.2518920898438</v>
      </c>
      <c r="N280" s="72">
        <v>6500.369140625</v>
      </c>
      <c r="O280" s="73"/>
      <c r="P280" s="74"/>
      <c r="Q280" s="74"/>
      <c r="R280" s="128"/>
      <c r="S280" s="48">
        <v>0</v>
      </c>
      <c r="T280" s="48">
        <v>1</v>
      </c>
      <c r="U280" s="128"/>
      <c r="V280" s="50"/>
      <c r="W280" s="50"/>
      <c r="X280" s="50"/>
      <c r="Y280" s="50"/>
      <c r="Z280" s="49"/>
      <c r="AA280" s="70">
        <v>280</v>
      </c>
      <c r="AB280" s="70"/>
      <c r="AC280" s="71"/>
      <c r="AD280" s="77">
        <v>72</v>
      </c>
      <c r="AE280" s="77">
        <v>311</v>
      </c>
      <c r="AF280" s="77">
        <v>8107</v>
      </c>
      <c r="AG280" s="77">
        <v>260</v>
      </c>
      <c r="AH280" s="77"/>
      <c r="AI280" s="77" t="s">
        <v>4384</v>
      </c>
      <c r="AJ280" s="77" t="s">
        <v>4610</v>
      </c>
      <c r="AK280" s="80" t="s">
        <v>4819</v>
      </c>
      <c r="AL280" s="77"/>
      <c r="AM280" s="79">
        <v>40489.22175925926</v>
      </c>
      <c r="AN280" s="77" t="s">
        <v>416</v>
      </c>
      <c r="AO280" s="80" t="s">
        <v>5467</v>
      </c>
      <c r="AP280" s="122" t="s">
        <v>66</v>
      </c>
      <c r="AQ280" s="48"/>
      <c r="AR280" s="49"/>
      <c r="AS280" s="48"/>
      <c r="AT280" s="49"/>
      <c r="AU280" s="48"/>
      <c r="AV280" s="49"/>
      <c r="AW280" s="48"/>
      <c r="AX280" s="49"/>
      <c r="AY280" s="48"/>
      <c r="AZ280" s="2"/>
      <c r="BA280" s="3"/>
      <c r="BB280" s="3"/>
      <c r="BC280" s="3"/>
      <c r="BD280" s="3"/>
    </row>
    <row r="281" spans="1:56" ht="15">
      <c r="A281" s="63" t="s">
        <v>816</v>
      </c>
      <c r="B281" s="64"/>
      <c r="C281" s="64"/>
      <c r="D281" s="65"/>
      <c r="E281" s="124"/>
      <c r="F281" s="99" t="s">
        <v>5120</v>
      </c>
      <c r="G281" s="125"/>
      <c r="H281" s="68"/>
      <c r="I281" s="69"/>
      <c r="J281" s="126"/>
      <c r="K281" s="68" t="s">
        <v>5831</v>
      </c>
      <c r="L281" s="127"/>
      <c r="M281" s="72">
        <v>1160.3231201171875</v>
      </c>
      <c r="N281" s="72">
        <v>8592.892578125</v>
      </c>
      <c r="O281" s="73"/>
      <c r="P281" s="74"/>
      <c r="Q281" s="74"/>
      <c r="R281" s="128"/>
      <c r="S281" s="48">
        <v>0</v>
      </c>
      <c r="T281" s="48">
        <v>1</v>
      </c>
      <c r="U281" s="128"/>
      <c r="V281" s="50"/>
      <c r="W281" s="50"/>
      <c r="X281" s="50"/>
      <c r="Y281" s="50"/>
      <c r="Z281" s="49"/>
      <c r="AA281" s="70">
        <v>281</v>
      </c>
      <c r="AB281" s="70"/>
      <c r="AC281" s="71"/>
      <c r="AD281" s="77">
        <v>671</v>
      </c>
      <c r="AE281" s="77">
        <v>262</v>
      </c>
      <c r="AF281" s="77">
        <v>3443</v>
      </c>
      <c r="AG281" s="77">
        <v>140</v>
      </c>
      <c r="AH281" s="77"/>
      <c r="AI281" s="77" t="s">
        <v>4385</v>
      </c>
      <c r="AJ281" s="77" t="s">
        <v>4611</v>
      </c>
      <c r="AK281" s="80" t="s">
        <v>4820</v>
      </c>
      <c r="AL281" s="77"/>
      <c r="AM281" s="79">
        <v>41197.61277777778</v>
      </c>
      <c r="AN281" s="77" t="s">
        <v>416</v>
      </c>
      <c r="AO281" s="80" t="s">
        <v>5468</v>
      </c>
      <c r="AP281" s="122" t="s">
        <v>66</v>
      </c>
      <c r="AQ281" s="48"/>
      <c r="AR281" s="49"/>
      <c r="AS281" s="48"/>
      <c r="AT281" s="49"/>
      <c r="AU281" s="48"/>
      <c r="AV281" s="49"/>
      <c r="AW281" s="48"/>
      <c r="AX281" s="49"/>
      <c r="AY281" s="48"/>
      <c r="AZ281" s="2"/>
      <c r="BA281" s="3"/>
      <c r="BB281" s="3"/>
      <c r="BC281" s="3"/>
      <c r="BD281" s="3"/>
    </row>
    <row r="282" spans="1:56" ht="15">
      <c r="A282" s="63" t="s">
        <v>817</v>
      </c>
      <c r="B282" s="64"/>
      <c r="C282" s="64"/>
      <c r="D282" s="65"/>
      <c r="E282" s="124"/>
      <c r="F282" s="99" t="s">
        <v>5121</v>
      </c>
      <c r="G282" s="125"/>
      <c r="H282" s="68"/>
      <c r="I282" s="69"/>
      <c r="J282" s="126"/>
      <c r="K282" s="68" t="s">
        <v>5832</v>
      </c>
      <c r="L282" s="127"/>
      <c r="M282" s="72">
        <v>4461.1533203125</v>
      </c>
      <c r="N282" s="72">
        <v>8473.640625</v>
      </c>
      <c r="O282" s="73"/>
      <c r="P282" s="74"/>
      <c r="Q282" s="74"/>
      <c r="R282" s="128"/>
      <c r="S282" s="48">
        <v>0</v>
      </c>
      <c r="T282" s="48">
        <v>1</v>
      </c>
      <c r="U282" s="128"/>
      <c r="V282" s="50"/>
      <c r="W282" s="50"/>
      <c r="X282" s="50"/>
      <c r="Y282" s="50"/>
      <c r="Z282" s="49"/>
      <c r="AA282" s="70">
        <v>282</v>
      </c>
      <c r="AB282" s="70"/>
      <c r="AC282" s="71"/>
      <c r="AD282" s="77">
        <v>1010</v>
      </c>
      <c r="AE282" s="77">
        <v>339</v>
      </c>
      <c r="AF282" s="77">
        <v>10136</v>
      </c>
      <c r="AG282" s="77">
        <v>1833</v>
      </c>
      <c r="AH282" s="77"/>
      <c r="AI282" s="77" t="s">
        <v>4386</v>
      </c>
      <c r="AJ282" s="77" t="s">
        <v>4612</v>
      </c>
      <c r="AK282" s="80" t="s">
        <v>4821</v>
      </c>
      <c r="AL282" s="77"/>
      <c r="AM282" s="79">
        <v>40433.96625</v>
      </c>
      <c r="AN282" s="77" t="s">
        <v>416</v>
      </c>
      <c r="AO282" s="80" t="s">
        <v>5469</v>
      </c>
      <c r="AP282" s="122" t="s">
        <v>66</v>
      </c>
      <c r="AQ282" s="48"/>
      <c r="AR282" s="49"/>
      <c r="AS282" s="48"/>
      <c r="AT282" s="49"/>
      <c r="AU282" s="48"/>
      <c r="AV282" s="49"/>
      <c r="AW282" s="48"/>
      <c r="AX282" s="49"/>
      <c r="AY282" s="48"/>
      <c r="AZ282" s="2"/>
      <c r="BA282" s="3"/>
      <c r="BB282" s="3"/>
      <c r="BC282" s="3"/>
      <c r="BD282" s="3"/>
    </row>
    <row r="283" spans="1:56" ht="15">
      <c r="A283" s="63" t="s">
        <v>820</v>
      </c>
      <c r="B283" s="64"/>
      <c r="C283" s="64"/>
      <c r="D283" s="65"/>
      <c r="E283" s="124"/>
      <c r="F283" s="99" t="s">
        <v>5124</v>
      </c>
      <c r="G283" s="125"/>
      <c r="H283" s="68"/>
      <c r="I283" s="69"/>
      <c r="J283" s="126"/>
      <c r="K283" s="68" t="s">
        <v>5835</v>
      </c>
      <c r="L283" s="127"/>
      <c r="M283" s="72">
        <v>2615.65576171875</v>
      </c>
      <c r="N283" s="72">
        <v>7708.5107421875</v>
      </c>
      <c r="O283" s="73"/>
      <c r="P283" s="74"/>
      <c r="Q283" s="74"/>
      <c r="R283" s="128"/>
      <c r="S283" s="48">
        <v>0</v>
      </c>
      <c r="T283" s="48">
        <v>1</v>
      </c>
      <c r="U283" s="128"/>
      <c r="V283" s="50"/>
      <c r="W283" s="50"/>
      <c r="X283" s="50"/>
      <c r="Y283" s="50"/>
      <c r="Z283" s="49"/>
      <c r="AA283" s="70">
        <v>283</v>
      </c>
      <c r="AB283" s="70"/>
      <c r="AC283" s="71"/>
      <c r="AD283" s="77">
        <v>4388</v>
      </c>
      <c r="AE283" s="77">
        <v>944</v>
      </c>
      <c r="AF283" s="77">
        <v>2725</v>
      </c>
      <c r="AG283" s="77">
        <v>9547</v>
      </c>
      <c r="AH283" s="77"/>
      <c r="AI283" s="77" t="s">
        <v>4389</v>
      </c>
      <c r="AJ283" s="77" t="s">
        <v>4614</v>
      </c>
      <c r="AK283" s="80" t="s">
        <v>4823</v>
      </c>
      <c r="AL283" s="77"/>
      <c r="AM283" s="79">
        <v>41930.04133101852</v>
      </c>
      <c r="AN283" s="77" t="s">
        <v>416</v>
      </c>
      <c r="AO283" s="80" t="s">
        <v>5472</v>
      </c>
      <c r="AP283" s="122" t="s">
        <v>66</v>
      </c>
      <c r="AQ283" s="48"/>
      <c r="AR283" s="49"/>
      <c r="AS283" s="48"/>
      <c r="AT283" s="49"/>
      <c r="AU283" s="48"/>
      <c r="AV283" s="49"/>
      <c r="AW283" s="48"/>
      <c r="AX283" s="49"/>
      <c r="AY283" s="48"/>
      <c r="AZ283" s="2"/>
      <c r="BA283" s="3"/>
      <c r="BB283" s="3"/>
      <c r="BC283" s="3"/>
      <c r="BD283" s="3"/>
    </row>
    <row r="284" spans="1:56" ht="15">
      <c r="A284" s="63" t="s">
        <v>821</v>
      </c>
      <c r="B284" s="64"/>
      <c r="C284" s="64"/>
      <c r="D284" s="65"/>
      <c r="E284" s="124"/>
      <c r="F284" s="99" t="s">
        <v>5125</v>
      </c>
      <c r="G284" s="125"/>
      <c r="H284" s="68"/>
      <c r="I284" s="69"/>
      <c r="J284" s="126"/>
      <c r="K284" s="68" t="s">
        <v>5836</v>
      </c>
      <c r="L284" s="127"/>
      <c r="M284" s="72">
        <v>3436.609619140625</v>
      </c>
      <c r="N284" s="72">
        <v>8889.8662109375</v>
      </c>
      <c r="O284" s="73"/>
      <c r="P284" s="74"/>
      <c r="Q284" s="74"/>
      <c r="R284" s="128"/>
      <c r="S284" s="48">
        <v>0</v>
      </c>
      <c r="T284" s="48">
        <v>1</v>
      </c>
      <c r="U284" s="128"/>
      <c r="V284" s="50"/>
      <c r="W284" s="50"/>
      <c r="X284" s="50"/>
      <c r="Y284" s="50"/>
      <c r="Z284" s="49"/>
      <c r="AA284" s="70">
        <v>284</v>
      </c>
      <c r="AB284" s="70"/>
      <c r="AC284" s="71"/>
      <c r="AD284" s="77">
        <v>2313</v>
      </c>
      <c r="AE284" s="77">
        <v>2572</v>
      </c>
      <c r="AF284" s="77">
        <v>8394</v>
      </c>
      <c r="AG284" s="77">
        <v>233</v>
      </c>
      <c r="AH284" s="77"/>
      <c r="AI284" s="77" t="s">
        <v>4390</v>
      </c>
      <c r="AJ284" s="77" t="s">
        <v>328</v>
      </c>
      <c r="AK284" s="80" t="s">
        <v>4824</v>
      </c>
      <c r="AL284" s="77"/>
      <c r="AM284" s="79">
        <v>39857.56146990741</v>
      </c>
      <c r="AN284" s="77" t="s">
        <v>416</v>
      </c>
      <c r="AO284" s="80" t="s">
        <v>5473</v>
      </c>
      <c r="AP284" s="122" t="s">
        <v>66</v>
      </c>
      <c r="AQ284" s="48"/>
      <c r="AR284" s="49"/>
      <c r="AS284" s="48"/>
      <c r="AT284" s="49"/>
      <c r="AU284" s="48"/>
      <c r="AV284" s="49"/>
      <c r="AW284" s="48"/>
      <c r="AX284" s="49"/>
      <c r="AY284" s="48"/>
      <c r="AZ284" s="2"/>
      <c r="BA284" s="3"/>
      <c r="BB284" s="3"/>
      <c r="BC284" s="3"/>
      <c r="BD284" s="3"/>
    </row>
    <row r="285" spans="1:56" ht="15">
      <c r="A285" s="63" t="s">
        <v>822</v>
      </c>
      <c r="B285" s="64"/>
      <c r="C285" s="64"/>
      <c r="D285" s="65"/>
      <c r="E285" s="124"/>
      <c r="F285" s="99" t="s">
        <v>5126</v>
      </c>
      <c r="G285" s="125"/>
      <c r="H285" s="68"/>
      <c r="I285" s="69"/>
      <c r="J285" s="126"/>
      <c r="K285" s="68" t="s">
        <v>5837</v>
      </c>
      <c r="L285" s="127"/>
      <c r="M285" s="72">
        <v>9021.4443359375</v>
      </c>
      <c r="N285" s="72">
        <v>1132.69921875</v>
      </c>
      <c r="O285" s="73"/>
      <c r="P285" s="74"/>
      <c r="Q285" s="74"/>
      <c r="R285" s="128"/>
      <c r="S285" s="48">
        <v>0</v>
      </c>
      <c r="T285" s="48">
        <v>1</v>
      </c>
      <c r="U285" s="128"/>
      <c r="V285" s="50"/>
      <c r="W285" s="50"/>
      <c r="X285" s="50"/>
      <c r="Y285" s="50"/>
      <c r="Z285" s="49"/>
      <c r="AA285" s="70">
        <v>285</v>
      </c>
      <c r="AB285" s="70"/>
      <c r="AC285" s="71"/>
      <c r="AD285" s="77">
        <v>977</v>
      </c>
      <c r="AE285" s="77">
        <v>221</v>
      </c>
      <c r="AF285" s="77">
        <v>5974</v>
      </c>
      <c r="AG285" s="77">
        <v>6638</v>
      </c>
      <c r="AH285" s="77"/>
      <c r="AI285" s="77" t="s">
        <v>4391</v>
      </c>
      <c r="AJ285" s="77" t="s">
        <v>4615</v>
      </c>
      <c r="AK285" s="77"/>
      <c r="AL285" s="77"/>
      <c r="AM285" s="79">
        <v>40701.24994212963</v>
      </c>
      <c r="AN285" s="77" t="s">
        <v>416</v>
      </c>
      <c r="AO285" s="80" t="s">
        <v>5474</v>
      </c>
      <c r="AP285" s="122" t="s">
        <v>66</v>
      </c>
      <c r="AQ285" s="48"/>
      <c r="AR285" s="49"/>
      <c r="AS285" s="48"/>
      <c r="AT285" s="49"/>
      <c r="AU285" s="48"/>
      <c r="AV285" s="49"/>
      <c r="AW285" s="48"/>
      <c r="AX285" s="49"/>
      <c r="AY285" s="48"/>
      <c r="AZ285" s="2"/>
      <c r="BA285" s="3"/>
      <c r="BB285" s="3"/>
      <c r="BC285" s="3"/>
      <c r="BD285" s="3"/>
    </row>
    <row r="286" spans="1:56" ht="15">
      <c r="A286" s="63" t="s">
        <v>823</v>
      </c>
      <c r="B286" s="64"/>
      <c r="C286" s="64"/>
      <c r="D286" s="65"/>
      <c r="E286" s="124"/>
      <c r="F286" s="99" t="s">
        <v>5128</v>
      </c>
      <c r="G286" s="125"/>
      <c r="H286" s="68"/>
      <c r="I286" s="69"/>
      <c r="J286" s="126"/>
      <c r="K286" s="68" t="s">
        <v>5839</v>
      </c>
      <c r="L286" s="127"/>
      <c r="M286" s="72">
        <v>790.6325073242188</v>
      </c>
      <c r="N286" s="72">
        <v>5017.73828125</v>
      </c>
      <c r="O286" s="73"/>
      <c r="P286" s="74"/>
      <c r="Q286" s="74"/>
      <c r="R286" s="128"/>
      <c r="S286" s="48">
        <v>0</v>
      </c>
      <c r="T286" s="48">
        <v>1</v>
      </c>
      <c r="U286" s="128"/>
      <c r="V286" s="50"/>
      <c r="W286" s="50"/>
      <c r="X286" s="50"/>
      <c r="Y286" s="50"/>
      <c r="Z286" s="49"/>
      <c r="AA286" s="70">
        <v>286</v>
      </c>
      <c r="AB286" s="70"/>
      <c r="AC286" s="71"/>
      <c r="AD286" s="77">
        <v>1066</v>
      </c>
      <c r="AE286" s="77">
        <v>422</v>
      </c>
      <c r="AF286" s="77">
        <v>7233</v>
      </c>
      <c r="AG286" s="77">
        <v>1521</v>
      </c>
      <c r="AH286" s="77"/>
      <c r="AI286" s="77" t="s">
        <v>4393</v>
      </c>
      <c r="AJ286" s="77" t="s">
        <v>4617</v>
      </c>
      <c r="AK286" s="77"/>
      <c r="AL286" s="77"/>
      <c r="AM286" s="79">
        <v>39938.513136574074</v>
      </c>
      <c r="AN286" s="77" t="s">
        <v>416</v>
      </c>
      <c r="AO286" s="80" t="s">
        <v>5476</v>
      </c>
      <c r="AP286" s="122" t="s">
        <v>66</v>
      </c>
      <c r="AQ286" s="48"/>
      <c r="AR286" s="49"/>
      <c r="AS286" s="48"/>
      <c r="AT286" s="49"/>
      <c r="AU286" s="48"/>
      <c r="AV286" s="49"/>
      <c r="AW286" s="48"/>
      <c r="AX286" s="49"/>
      <c r="AY286" s="48"/>
      <c r="AZ286" s="2"/>
      <c r="BA286" s="3"/>
      <c r="BB286" s="3"/>
      <c r="BC286" s="3"/>
      <c r="BD286" s="3"/>
    </row>
    <row r="287" spans="1:56" ht="15">
      <c r="A287" s="63" t="s">
        <v>824</v>
      </c>
      <c r="B287" s="64"/>
      <c r="C287" s="64"/>
      <c r="D287" s="65"/>
      <c r="E287" s="124"/>
      <c r="F287" s="99" t="s">
        <v>5129</v>
      </c>
      <c r="G287" s="125"/>
      <c r="H287" s="68"/>
      <c r="I287" s="69"/>
      <c r="J287" s="126"/>
      <c r="K287" s="68" t="s">
        <v>5840</v>
      </c>
      <c r="L287" s="127"/>
      <c r="M287" s="72">
        <v>2861.045654296875</v>
      </c>
      <c r="N287" s="72">
        <v>9655.9033203125</v>
      </c>
      <c r="O287" s="73"/>
      <c r="P287" s="74"/>
      <c r="Q287" s="74"/>
      <c r="R287" s="128"/>
      <c r="S287" s="48">
        <v>0</v>
      </c>
      <c r="T287" s="48">
        <v>1</v>
      </c>
      <c r="U287" s="128"/>
      <c r="V287" s="50"/>
      <c r="W287" s="50"/>
      <c r="X287" s="50"/>
      <c r="Y287" s="50"/>
      <c r="Z287" s="49"/>
      <c r="AA287" s="70">
        <v>287</v>
      </c>
      <c r="AB287" s="70"/>
      <c r="AC287" s="71"/>
      <c r="AD287" s="77">
        <v>31</v>
      </c>
      <c r="AE287" s="77">
        <v>9</v>
      </c>
      <c r="AF287" s="77">
        <v>837</v>
      </c>
      <c r="AG287" s="77">
        <v>11</v>
      </c>
      <c r="AH287" s="77"/>
      <c r="AI287" s="77"/>
      <c r="AJ287" s="77" t="s">
        <v>4618</v>
      </c>
      <c r="AK287" s="77"/>
      <c r="AL287" s="77"/>
      <c r="AM287" s="79">
        <v>41280.68645833333</v>
      </c>
      <c r="AN287" s="77" t="s">
        <v>416</v>
      </c>
      <c r="AO287" s="80" t="s">
        <v>5477</v>
      </c>
      <c r="AP287" s="122" t="s">
        <v>66</v>
      </c>
      <c r="AQ287" s="48"/>
      <c r="AR287" s="49"/>
      <c r="AS287" s="48"/>
      <c r="AT287" s="49"/>
      <c r="AU287" s="48"/>
      <c r="AV287" s="49"/>
      <c r="AW287" s="48"/>
      <c r="AX287" s="49"/>
      <c r="AY287" s="48"/>
      <c r="AZ287" s="2"/>
      <c r="BA287" s="3"/>
      <c r="BB287" s="3"/>
      <c r="BC287" s="3"/>
      <c r="BD287" s="3"/>
    </row>
    <row r="288" spans="1:56" ht="15">
      <c r="A288" s="63" t="s">
        <v>825</v>
      </c>
      <c r="B288" s="64"/>
      <c r="C288" s="64"/>
      <c r="D288" s="65"/>
      <c r="E288" s="124"/>
      <c r="F288" s="99" t="s">
        <v>5130</v>
      </c>
      <c r="G288" s="125"/>
      <c r="H288" s="68"/>
      <c r="I288" s="69"/>
      <c r="J288" s="126"/>
      <c r="K288" s="68" t="s">
        <v>5841</v>
      </c>
      <c r="L288" s="127"/>
      <c r="M288" s="72">
        <v>6214.46240234375</v>
      </c>
      <c r="N288" s="72">
        <v>5136.205078125</v>
      </c>
      <c r="O288" s="73"/>
      <c r="P288" s="74"/>
      <c r="Q288" s="74"/>
      <c r="R288" s="128"/>
      <c r="S288" s="48">
        <v>0</v>
      </c>
      <c r="T288" s="48">
        <v>4</v>
      </c>
      <c r="U288" s="128"/>
      <c r="V288" s="50"/>
      <c r="W288" s="50"/>
      <c r="X288" s="50"/>
      <c r="Y288" s="50"/>
      <c r="Z288" s="49"/>
      <c r="AA288" s="70">
        <v>288</v>
      </c>
      <c r="AB288" s="70"/>
      <c r="AC288" s="71"/>
      <c r="AD288" s="77">
        <v>86</v>
      </c>
      <c r="AE288" s="77">
        <v>44</v>
      </c>
      <c r="AF288" s="77">
        <v>488</v>
      </c>
      <c r="AG288" s="77">
        <v>1689</v>
      </c>
      <c r="AH288" s="77"/>
      <c r="AI288" s="77" t="s">
        <v>4394</v>
      </c>
      <c r="AJ288" s="77" t="s">
        <v>4619</v>
      </c>
      <c r="AK288" s="77"/>
      <c r="AL288" s="77"/>
      <c r="AM288" s="79">
        <v>41372.84153935185</v>
      </c>
      <c r="AN288" s="77" t="s">
        <v>416</v>
      </c>
      <c r="AO288" s="80" t="s">
        <v>5478</v>
      </c>
      <c r="AP288" s="122" t="s">
        <v>66</v>
      </c>
      <c r="AQ288" s="48"/>
      <c r="AR288" s="49"/>
      <c r="AS288" s="48"/>
      <c r="AT288" s="49"/>
      <c r="AU288" s="48"/>
      <c r="AV288" s="49"/>
      <c r="AW288" s="48"/>
      <c r="AX288" s="49"/>
      <c r="AY288" s="48"/>
      <c r="AZ288" s="2"/>
      <c r="BA288" s="3"/>
      <c r="BB288" s="3"/>
      <c r="BC288" s="3"/>
      <c r="BD288" s="3"/>
    </row>
    <row r="289" spans="1:56" ht="15">
      <c r="A289" s="63" t="s">
        <v>826</v>
      </c>
      <c r="B289" s="64"/>
      <c r="C289" s="64"/>
      <c r="D289" s="65"/>
      <c r="E289" s="124"/>
      <c r="F289" s="99" t="s">
        <v>5134</v>
      </c>
      <c r="G289" s="125"/>
      <c r="H289" s="68"/>
      <c r="I289" s="69"/>
      <c r="J289" s="126"/>
      <c r="K289" s="68" t="s">
        <v>5845</v>
      </c>
      <c r="L289" s="127"/>
      <c r="M289" s="72">
        <v>4318.8349609375</v>
      </c>
      <c r="N289" s="72">
        <v>8465.943359375</v>
      </c>
      <c r="O289" s="73"/>
      <c r="P289" s="74"/>
      <c r="Q289" s="74"/>
      <c r="R289" s="128"/>
      <c r="S289" s="48">
        <v>0</v>
      </c>
      <c r="T289" s="48">
        <v>1</v>
      </c>
      <c r="U289" s="128"/>
      <c r="V289" s="50"/>
      <c r="W289" s="50"/>
      <c r="X289" s="50"/>
      <c r="Y289" s="50"/>
      <c r="Z289" s="49"/>
      <c r="AA289" s="70">
        <v>289</v>
      </c>
      <c r="AB289" s="70"/>
      <c r="AC289" s="71"/>
      <c r="AD289" s="77">
        <v>716</v>
      </c>
      <c r="AE289" s="77">
        <v>92</v>
      </c>
      <c r="AF289" s="77">
        <v>9948</v>
      </c>
      <c r="AG289" s="77">
        <v>38</v>
      </c>
      <c r="AH289" s="77"/>
      <c r="AI289" s="77" t="s">
        <v>4398</v>
      </c>
      <c r="AJ289" s="77" t="s">
        <v>4620</v>
      </c>
      <c r="AK289" s="77"/>
      <c r="AL289" s="77"/>
      <c r="AM289" s="79">
        <v>40396.828993055555</v>
      </c>
      <c r="AN289" s="77" t="s">
        <v>416</v>
      </c>
      <c r="AO289" s="80" t="s">
        <v>5482</v>
      </c>
      <c r="AP289" s="122" t="s">
        <v>66</v>
      </c>
      <c r="AQ289" s="48"/>
      <c r="AR289" s="49"/>
      <c r="AS289" s="48"/>
      <c r="AT289" s="49"/>
      <c r="AU289" s="48"/>
      <c r="AV289" s="49"/>
      <c r="AW289" s="48"/>
      <c r="AX289" s="49"/>
      <c r="AY289" s="48"/>
      <c r="AZ289" s="2"/>
      <c r="BA289" s="3"/>
      <c r="BB289" s="3"/>
      <c r="BC289" s="3"/>
      <c r="BD289" s="3"/>
    </row>
    <row r="290" spans="1:56" ht="15">
      <c r="A290" s="63" t="s">
        <v>827</v>
      </c>
      <c r="B290" s="64"/>
      <c r="C290" s="64"/>
      <c r="D290" s="65"/>
      <c r="E290" s="124"/>
      <c r="F290" s="99" t="s">
        <v>5135</v>
      </c>
      <c r="G290" s="125"/>
      <c r="H290" s="68"/>
      <c r="I290" s="69"/>
      <c r="J290" s="126"/>
      <c r="K290" s="68" t="s">
        <v>5846</v>
      </c>
      <c r="L290" s="127"/>
      <c r="M290" s="72">
        <v>4197.9306640625</v>
      </c>
      <c r="N290" s="72">
        <v>1135.8316650390625</v>
      </c>
      <c r="O290" s="73"/>
      <c r="P290" s="74"/>
      <c r="Q290" s="74"/>
      <c r="R290" s="128"/>
      <c r="S290" s="48">
        <v>0</v>
      </c>
      <c r="T290" s="48">
        <v>1</v>
      </c>
      <c r="U290" s="128"/>
      <c r="V290" s="50"/>
      <c r="W290" s="50"/>
      <c r="X290" s="50"/>
      <c r="Y290" s="50"/>
      <c r="Z290" s="49"/>
      <c r="AA290" s="70">
        <v>290</v>
      </c>
      <c r="AB290" s="70"/>
      <c r="AC290" s="71"/>
      <c r="AD290" s="77">
        <v>184</v>
      </c>
      <c r="AE290" s="77">
        <v>35</v>
      </c>
      <c r="AF290" s="77">
        <v>1591</v>
      </c>
      <c r="AG290" s="77">
        <v>689</v>
      </c>
      <c r="AH290" s="77"/>
      <c r="AI290" s="77" t="s">
        <v>4399</v>
      </c>
      <c r="AJ290" s="77" t="s">
        <v>4621</v>
      </c>
      <c r="AK290" s="80" t="s">
        <v>4829</v>
      </c>
      <c r="AL290" s="77"/>
      <c r="AM290" s="79">
        <v>42002.95079861111</v>
      </c>
      <c r="AN290" s="77" t="s">
        <v>416</v>
      </c>
      <c r="AO290" s="80" t="s">
        <v>5483</v>
      </c>
      <c r="AP290" s="122" t="s">
        <v>66</v>
      </c>
      <c r="AQ290" s="48"/>
      <c r="AR290" s="49"/>
      <c r="AS290" s="48"/>
      <c r="AT290" s="49"/>
      <c r="AU290" s="48"/>
      <c r="AV290" s="49"/>
      <c r="AW290" s="48"/>
      <c r="AX290" s="49"/>
      <c r="AY290" s="48"/>
      <c r="AZ290" s="2"/>
      <c r="BA290" s="3"/>
      <c r="BB290" s="3"/>
      <c r="BC290" s="3"/>
      <c r="BD290" s="3"/>
    </row>
    <row r="291" spans="1:56" ht="15">
      <c r="A291" s="63" t="s">
        <v>828</v>
      </c>
      <c r="B291" s="64"/>
      <c r="C291" s="64"/>
      <c r="D291" s="65"/>
      <c r="E291" s="124"/>
      <c r="F291" s="99" t="s">
        <v>5136</v>
      </c>
      <c r="G291" s="125"/>
      <c r="H291" s="68"/>
      <c r="I291" s="69"/>
      <c r="J291" s="126"/>
      <c r="K291" s="68" t="s">
        <v>5847</v>
      </c>
      <c r="L291" s="127"/>
      <c r="M291" s="72">
        <v>2137.12451171875</v>
      </c>
      <c r="N291" s="72">
        <v>740.06787109375</v>
      </c>
      <c r="O291" s="73"/>
      <c r="P291" s="74"/>
      <c r="Q291" s="74"/>
      <c r="R291" s="128"/>
      <c r="S291" s="48">
        <v>0</v>
      </c>
      <c r="T291" s="48">
        <v>1</v>
      </c>
      <c r="U291" s="128"/>
      <c r="V291" s="50"/>
      <c r="W291" s="50"/>
      <c r="X291" s="50"/>
      <c r="Y291" s="50"/>
      <c r="Z291" s="49"/>
      <c r="AA291" s="70">
        <v>291</v>
      </c>
      <c r="AB291" s="70"/>
      <c r="AC291" s="71"/>
      <c r="AD291" s="77">
        <v>25</v>
      </c>
      <c r="AE291" s="77">
        <v>44</v>
      </c>
      <c r="AF291" s="77">
        <v>2593</v>
      </c>
      <c r="AG291" s="77">
        <v>608</v>
      </c>
      <c r="AH291" s="77"/>
      <c r="AI291" s="77" t="s">
        <v>4400</v>
      </c>
      <c r="AJ291" s="77" t="s">
        <v>4622</v>
      </c>
      <c r="AK291" s="80" t="s">
        <v>4830</v>
      </c>
      <c r="AL291" s="77"/>
      <c r="AM291" s="79">
        <v>42808.73636574074</v>
      </c>
      <c r="AN291" s="77" t="s">
        <v>416</v>
      </c>
      <c r="AO291" s="80" t="s">
        <v>5484</v>
      </c>
      <c r="AP291" s="122" t="s">
        <v>66</v>
      </c>
      <c r="AQ291" s="48"/>
      <c r="AR291" s="49"/>
      <c r="AS291" s="48"/>
      <c r="AT291" s="49"/>
      <c r="AU291" s="48"/>
      <c r="AV291" s="49"/>
      <c r="AW291" s="48"/>
      <c r="AX291" s="49"/>
      <c r="AY291" s="48"/>
      <c r="AZ291" s="2"/>
      <c r="BA291" s="3"/>
      <c r="BB291" s="3"/>
      <c r="BC291" s="3"/>
      <c r="BD291" s="3"/>
    </row>
    <row r="292" spans="1:56" ht="15">
      <c r="A292" s="63" t="s">
        <v>829</v>
      </c>
      <c r="B292" s="64"/>
      <c r="C292" s="64"/>
      <c r="D292" s="65"/>
      <c r="E292" s="124"/>
      <c r="F292" s="99" t="s">
        <v>5137</v>
      </c>
      <c r="G292" s="125"/>
      <c r="H292" s="68"/>
      <c r="I292" s="69"/>
      <c r="J292" s="126"/>
      <c r="K292" s="68" t="s">
        <v>5848</v>
      </c>
      <c r="L292" s="127"/>
      <c r="M292" s="72">
        <v>2371.2822265625</v>
      </c>
      <c r="N292" s="72">
        <v>9673.6201171875</v>
      </c>
      <c r="O292" s="73"/>
      <c r="P292" s="74"/>
      <c r="Q292" s="74"/>
      <c r="R292" s="128"/>
      <c r="S292" s="48">
        <v>0</v>
      </c>
      <c r="T292" s="48">
        <v>1</v>
      </c>
      <c r="U292" s="128"/>
      <c r="V292" s="50"/>
      <c r="W292" s="50"/>
      <c r="X292" s="50"/>
      <c r="Y292" s="50"/>
      <c r="Z292" s="49"/>
      <c r="AA292" s="70">
        <v>292</v>
      </c>
      <c r="AB292" s="70"/>
      <c r="AC292" s="71"/>
      <c r="AD292" s="77">
        <v>1499</v>
      </c>
      <c r="AE292" s="77">
        <v>2238</v>
      </c>
      <c r="AF292" s="77">
        <v>5245</v>
      </c>
      <c r="AG292" s="77">
        <v>5207</v>
      </c>
      <c r="AH292" s="77"/>
      <c r="AI292" s="77" t="s">
        <v>4401</v>
      </c>
      <c r="AJ292" s="77" t="s">
        <v>4623</v>
      </c>
      <c r="AK292" s="80" t="s">
        <v>4831</v>
      </c>
      <c r="AL292" s="77"/>
      <c r="AM292" s="79">
        <v>39689.166875</v>
      </c>
      <c r="AN292" s="77" t="s">
        <v>416</v>
      </c>
      <c r="AO292" s="80" t="s">
        <v>5485</v>
      </c>
      <c r="AP292" s="122" t="s">
        <v>66</v>
      </c>
      <c r="AQ292" s="48"/>
      <c r="AR292" s="49"/>
      <c r="AS292" s="48"/>
      <c r="AT292" s="49"/>
      <c r="AU292" s="48"/>
      <c r="AV292" s="49"/>
      <c r="AW292" s="48"/>
      <c r="AX292" s="49"/>
      <c r="AY292" s="48"/>
      <c r="AZ292" s="2"/>
      <c r="BA292" s="3"/>
      <c r="BB292" s="3"/>
      <c r="BC292" s="3"/>
      <c r="BD292" s="3"/>
    </row>
    <row r="293" spans="1:56" ht="15">
      <c r="A293" s="63" t="s">
        <v>830</v>
      </c>
      <c r="B293" s="64"/>
      <c r="C293" s="64"/>
      <c r="D293" s="65"/>
      <c r="E293" s="124"/>
      <c r="F293" s="99" t="s">
        <v>5138</v>
      </c>
      <c r="G293" s="125"/>
      <c r="H293" s="68"/>
      <c r="I293" s="69"/>
      <c r="J293" s="126"/>
      <c r="K293" s="68" t="s">
        <v>5849</v>
      </c>
      <c r="L293" s="127"/>
      <c r="M293" s="72">
        <v>286.2759094238281</v>
      </c>
      <c r="N293" s="72">
        <v>5573.19580078125</v>
      </c>
      <c r="O293" s="73"/>
      <c r="P293" s="74"/>
      <c r="Q293" s="74"/>
      <c r="R293" s="128"/>
      <c r="S293" s="48">
        <v>0</v>
      </c>
      <c r="T293" s="48">
        <v>1</v>
      </c>
      <c r="U293" s="128"/>
      <c r="V293" s="50"/>
      <c r="W293" s="50"/>
      <c r="X293" s="50"/>
      <c r="Y293" s="50"/>
      <c r="Z293" s="49"/>
      <c r="AA293" s="70">
        <v>293</v>
      </c>
      <c r="AB293" s="70"/>
      <c r="AC293" s="71"/>
      <c r="AD293" s="77">
        <v>581</v>
      </c>
      <c r="AE293" s="77">
        <v>267</v>
      </c>
      <c r="AF293" s="77">
        <v>9789</v>
      </c>
      <c r="AG293" s="77">
        <v>1827</v>
      </c>
      <c r="AH293" s="77"/>
      <c r="AI293" s="77" t="s">
        <v>4402</v>
      </c>
      <c r="AJ293" s="77" t="s">
        <v>4624</v>
      </c>
      <c r="AK293" s="77"/>
      <c r="AL293" s="77"/>
      <c r="AM293" s="79">
        <v>39850.77305555555</v>
      </c>
      <c r="AN293" s="77" t="s">
        <v>416</v>
      </c>
      <c r="AO293" s="80" t="s">
        <v>5486</v>
      </c>
      <c r="AP293" s="122" t="s">
        <v>66</v>
      </c>
      <c r="AQ293" s="48"/>
      <c r="AR293" s="49"/>
      <c r="AS293" s="48"/>
      <c r="AT293" s="49"/>
      <c r="AU293" s="48"/>
      <c r="AV293" s="49"/>
      <c r="AW293" s="48"/>
      <c r="AX293" s="49"/>
      <c r="AY293" s="48"/>
      <c r="AZ293" s="2"/>
      <c r="BA293" s="3"/>
      <c r="BB293" s="3"/>
      <c r="BC293" s="3"/>
      <c r="BD293" s="3"/>
    </row>
    <row r="294" spans="1:56" ht="15">
      <c r="A294" s="63" t="s">
        <v>833</v>
      </c>
      <c r="B294" s="64"/>
      <c r="C294" s="64"/>
      <c r="D294" s="65"/>
      <c r="E294" s="124"/>
      <c r="F294" s="99" t="s">
        <v>5141</v>
      </c>
      <c r="G294" s="125"/>
      <c r="H294" s="68"/>
      <c r="I294" s="69"/>
      <c r="J294" s="126"/>
      <c r="K294" s="68" t="s">
        <v>5852</v>
      </c>
      <c r="L294" s="127"/>
      <c r="M294" s="72">
        <v>4850.1064453125</v>
      </c>
      <c r="N294" s="72">
        <v>5847.845703125</v>
      </c>
      <c r="O294" s="73"/>
      <c r="P294" s="74"/>
      <c r="Q294" s="74"/>
      <c r="R294" s="128"/>
      <c r="S294" s="48">
        <v>0</v>
      </c>
      <c r="T294" s="48">
        <v>1</v>
      </c>
      <c r="U294" s="128"/>
      <c r="V294" s="50"/>
      <c r="W294" s="50"/>
      <c r="X294" s="50"/>
      <c r="Y294" s="50"/>
      <c r="Z294" s="49"/>
      <c r="AA294" s="70">
        <v>294</v>
      </c>
      <c r="AB294" s="70"/>
      <c r="AC294" s="71"/>
      <c r="AD294" s="77">
        <v>174</v>
      </c>
      <c r="AE294" s="77">
        <v>45</v>
      </c>
      <c r="AF294" s="77">
        <v>115</v>
      </c>
      <c r="AG294" s="77">
        <v>12</v>
      </c>
      <c r="AH294" s="77"/>
      <c r="AI294" s="77"/>
      <c r="AJ294" s="77"/>
      <c r="AK294" s="77"/>
      <c r="AL294" s="77"/>
      <c r="AM294" s="79">
        <v>41836.01299768518</v>
      </c>
      <c r="AN294" s="77" t="s">
        <v>416</v>
      </c>
      <c r="AO294" s="80" t="s">
        <v>5489</v>
      </c>
      <c r="AP294" s="122" t="s">
        <v>66</v>
      </c>
      <c r="AQ294" s="48"/>
      <c r="AR294" s="49"/>
      <c r="AS294" s="48"/>
      <c r="AT294" s="49"/>
      <c r="AU294" s="48"/>
      <c r="AV294" s="49"/>
      <c r="AW294" s="48"/>
      <c r="AX294" s="49"/>
      <c r="AY294" s="48"/>
      <c r="AZ294" s="2"/>
      <c r="BA294" s="3"/>
      <c r="BB294" s="3"/>
      <c r="BC294" s="3"/>
      <c r="BD294" s="3"/>
    </row>
    <row r="295" spans="1:56" ht="15">
      <c r="A295" s="63" t="s">
        <v>834</v>
      </c>
      <c r="B295" s="64"/>
      <c r="C295" s="64"/>
      <c r="D295" s="65"/>
      <c r="E295" s="124"/>
      <c r="F295" s="99" t="s">
        <v>5142</v>
      </c>
      <c r="G295" s="125"/>
      <c r="H295" s="68"/>
      <c r="I295" s="69"/>
      <c r="J295" s="126"/>
      <c r="K295" s="68" t="s">
        <v>5853</v>
      </c>
      <c r="L295" s="127"/>
      <c r="M295" s="72">
        <v>1824.893310546875</v>
      </c>
      <c r="N295" s="72">
        <v>1753.724609375</v>
      </c>
      <c r="O295" s="73"/>
      <c r="P295" s="74"/>
      <c r="Q295" s="74"/>
      <c r="R295" s="128"/>
      <c r="S295" s="48">
        <v>0</v>
      </c>
      <c r="T295" s="48">
        <v>1</v>
      </c>
      <c r="U295" s="128"/>
      <c r="V295" s="50"/>
      <c r="W295" s="50"/>
      <c r="X295" s="50"/>
      <c r="Y295" s="50"/>
      <c r="Z295" s="49"/>
      <c r="AA295" s="70">
        <v>295</v>
      </c>
      <c r="AB295" s="70"/>
      <c r="AC295" s="71"/>
      <c r="AD295" s="77">
        <v>172</v>
      </c>
      <c r="AE295" s="77">
        <v>154</v>
      </c>
      <c r="AF295" s="77">
        <v>4089</v>
      </c>
      <c r="AG295" s="77">
        <v>105</v>
      </c>
      <c r="AH295" s="77"/>
      <c r="AI295" s="77" t="s">
        <v>4405</v>
      </c>
      <c r="AJ295" s="77" t="s">
        <v>4626</v>
      </c>
      <c r="AK295" s="80" t="s">
        <v>4833</v>
      </c>
      <c r="AL295" s="77"/>
      <c r="AM295" s="79">
        <v>41961.5284375</v>
      </c>
      <c r="AN295" s="77" t="s">
        <v>416</v>
      </c>
      <c r="AO295" s="80" t="s">
        <v>5490</v>
      </c>
      <c r="AP295" s="122" t="s">
        <v>66</v>
      </c>
      <c r="AQ295" s="48"/>
      <c r="AR295" s="49"/>
      <c r="AS295" s="48"/>
      <c r="AT295" s="49"/>
      <c r="AU295" s="48"/>
      <c r="AV295" s="49"/>
      <c r="AW295" s="48"/>
      <c r="AX295" s="49"/>
      <c r="AY295" s="48"/>
      <c r="AZ295" s="2"/>
      <c r="BA295" s="3"/>
      <c r="BB295" s="3"/>
      <c r="BC295" s="3"/>
      <c r="BD295" s="3"/>
    </row>
    <row r="296" spans="1:56" ht="15">
      <c r="A296" s="63" t="s">
        <v>835</v>
      </c>
      <c r="B296" s="64"/>
      <c r="C296" s="64"/>
      <c r="D296" s="65"/>
      <c r="E296" s="124"/>
      <c r="F296" s="99" t="s">
        <v>5143</v>
      </c>
      <c r="G296" s="125"/>
      <c r="H296" s="68"/>
      <c r="I296" s="69"/>
      <c r="J296" s="126"/>
      <c r="K296" s="68" t="s">
        <v>5854</v>
      </c>
      <c r="L296" s="127"/>
      <c r="M296" s="72">
        <v>1878.98681640625</v>
      </c>
      <c r="N296" s="72">
        <v>7815.6064453125</v>
      </c>
      <c r="O296" s="73"/>
      <c r="P296" s="74"/>
      <c r="Q296" s="74"/>
      <c r="R296" s="128"/>
      <c r="S296" s="48">
        <v>0</v>
      </c>
      <c r="T296" s="48">
        <v>1</v>
      </c>
      <c r="U296" s="128"/>
      <c r="V296" s="50"/>
      <c r="W296" s="50"/>
      <c r="X296" s="50"/>
      <c r="Y296" s="50"/>
      <c r="Z296" s="49"/>
      <c r="AA296" s="70">
        <v>296</v>
      </c>
      <c r="AB296" s="70"/>
      <c r="AC296" s="71"/>
      <c r="AD296" s="77">
        <v>186</v>
      </c>
      <c r="AE296" s="77">
        <v>44</v>
      </c>
      <c r="AF296" s="77">
        <v>873</v>
      </c>
      <c r="AG296" s="77">
        <v>622</v>
      </c>
      <c r="AH296" s="77"/>
      <c r="AI296" s="77" t="s">
        <v>4406</v>
      </c>
      <c r="AJ296" s="77" t="s">
        <v>4627</v>
      </c>
      <c r="AK296" s="80" t="s">
        <v>4834</v>
      </c>
      <c r="AL296" s="77"/>
      <c r="AM296" s="79">
        <v>40173.05615740741</v>
      </c>
      <c r="AN296" s="77" t="s">
        <v>416</v>
      </c>
      <c r="AO296" s="80" t="s">
        <v>5491</v>
      </c>
      <c r="AP296" s="122" t="s">
        <v>66</v>
      </c>
      <c r="AQ296" s="48"/>
      <c r="AR296" s="49"/>
      <c r="AS296" s="48"/>
      <c r="AT296" s="49"/>
      <c r="AU296" s="48"/>
      <c r="AV296" s="49"/>
      <c r="AW296" s="48"/>
      <c r="AX296" s="49"/>
      <c r="AY296" s="48"/>
      <c r="AZ296" s="2"/>
      <c r="BA296" s="3"/>
      <c r="BB296" s="3"/>
      <c r="BC296" s="3"/>
      <c r="BD296" s="3"/>
    </row>
    <row r="297" spans="1:56" ht="15">
      <c r="A297" s="63" t="s">
        <v>836</v>
      </c>
      <c r="B297" s="64"/>
      <c r="C297" s="64"/>
      <c r="D297" s="65"/>
      <c r="E297" s="124"/>
      <c r="F297" s="99" t="s">
        <v>5144</v>
      </c>
      <c r="G297" s="125"/>
      <c r="H297" s="68"/>
      <c r="I297" s="69"/>
      <c r="J297" s="126"/>
      <c r="K297" s="68" t="s">
        <v>5855</v>
      </c>
      <c r="L297" s="127"/>
      <c r="M297" s="72">
        <v>3674.582275390625</v>
      </c>
      <c r="N297" s="72">
        <v>9663.9609375</v>
      </c>
      <c r="O297" s="73"/>
      <c r="P297" s="74"/>
      <c r="Q297" s="74"/>
      <c r="R297" s="128"/>
      <c r="S297" s="48">
        <v>0</v>
      </c>
      <c r="T297" s="48">
        <v>1</v>
      </c>
      <c r="U297" s="128"/>
      <c r="V297" s="50"/>
      <c r="W297" s="50"/>
      <c r="X297" s="50"/>
      <c r="Y297" s="50"/>
      <c r="Z297" s="49"/>
      <c r="AA297" s="70">
        <v>297</v>
      </c>
      <c r="AB297" s="70"/>
      <c r="AC297" s="71"/>
      <c r="AD297" s="77">
        <v>789</v>
      </c>
      <c r="AE297" s="77">
        <v>210</v>
      </c>
      <c r="AF297" s="77">
        <v>7353</v>
      </c>
      <c r="AG297" s="77">
        <v>20</v>
      </c>
      <c r="AH297" s="77"/>
      <c r="AI297" s="77" t="s">
        <v>4407</v>
      </c>
      <c r="AJ297" s="77" t="s">
        <v>315</v>
      </c>
      <c r="AK297" s="80" t="s">
        <v>4835</v>
      </c>
      <c r="AL297" s="77"/>
      <c r="AM297" s="79">
        <v>41004.55825231481</v>
      </c>
      <c r="AN297" s="77" t="s">
        <v>416</v>
      </c>
      <c r="AO297" s="80" t="s">
        <v>5492</v>
      </c>
      <c r="AP297" s="122" t="s">
        <v>66</v>
      </c>
      <c r="AQ297" s="48"/>
      <c r="AR297" s="49"/>
      <c r="AS297" s="48"/>
      <c r="AT297" s="49"/>
      <c r="AU297" s="48"/>
      <c r="AV297" s="49"/>
      <c r="AW297" s="48"/>
      <c r="AX297" s="49"/>
      <c r="AY297" s="48"/>
      <c r="AZ297" s="2"/>
      <c r="BA297" s="3"/>
      <c r="BB297" s="3"/>
      <c r="BC297" s="3"/>
      <c r="BD297" s="3"/>
    </row>
    <row r="298" spans="1:56" ht="15">
      <c r="A298" s="63" t="s">
        <v>837</v>
      </c>
      <c r="B298" s="64"/>
      <c r="C298" s="64"/>
      <c r="D298" s="65"/>
      <c r="E298" s="124"/>
      <c r="F298" s="99" t="s">
        <v>5145</v>
      </c>
      <c r="G298" s="125"/>
      <c r="H298" s="68"/>
      <c r="I298" s="69"/>
      <c r="J298" s="126"/>
      <c r="K298" s="68" t="s">
        <v>5856</v>
      </c>
      <c r="L298" s="127"/>
      <c r="M298" s="72">
        <v>2163.553955078125</v>
      </c>
      <c r="N298" s="72">
        <v>8782.203125</v>
      </c>
      <c r="O298" s="73"/>
      <c r="P298" s="74"/>
      <c r="Q298" s="74"/>
      <c r="R298" s="128"/>
      <c r="S298" s="48">
        <v>0</v>
      </c>
      <c r="T298" s="48">
        <v>1</v>
      </c>
      <c r="U298" s="128"/>
      <c r="V298" s="50"/>
      <c r="W298" s="50"/>
      <c r="X298" s="50"/>
      <c r="Y298" s="50"/>
      <c r="Z298" s="49"/>
      <c r="AA298" s="70">
        <v>298</v>
      </c>
      <c r="AB298" s="70"/>
      <c r="AC298" s="71"/>
      <c r="AD298" s="77">
        <v>147</v>
      </c>
      <c r="AE298" s="77">
        <v>920</v>
      </c>
      <c r="AF298" s="77">
        <v>11717</v>
      </c>
      <c r="AG298" s="77">
        <v>1179</v>
      </c>
      <c r="AH298" s="77"/>
      <c r="AI298" s="77" t="s">
        <v>4408</v>
      </c>
      <c r="AJ298" s="77" t="s">
        <v>4628</v>
      </c>
      <c r="AK298" s="80" t="s">
        <v>4836</v>
      </c>
      <c r="AL298" s="77"/>
      <c r="AM298" s="79">
        <v>40176.614594907405</v>
      </c>
      <c r="AN298" s="77" t="s">
        <v>416</v>
      </c>
      <c r="AO298" s="80" t="s">
        <v>5493</v>
      </c>
      <c r="AP298" s="122" t="s">
        <v>66</v>
      </c>
      <c r="AQ298" s="48"/>
      <c r="AR298" s="49"/>
      <c r="AS298" s="48"/>
      <c r="AT298" s="49"/>
      <c r="AU298" s="48"/>
      <c r="AV298" s="49"/>
      <c r="AW298" s="48"/>
      <c r="AX298" s="49"/>
      <c r="AY298" s="48"/>
      <c r="AZ298" s="2"/>
      <c r="BA298" s="3"/>
      <c r="BB298" s="3"/>
      <c r="BC298" s="3"/>
      <c r="BD298" s="3"/>
    </row>
    <row r="299" spans="1:56" ht="15">
      <c r="A299" s="63" t="s">
        <v>838</v>
      </c>
      <c r="B299" s="64"/>
      <c r="C299" s="64"/>
      <c r="D299" s="65"/>
      <c r="E299" s="124"/>
      <c r="F299" s="99" t="s">
        <v>5146</v>
      </c>
      <c r="G299" s="125"/>
      <c r="H299" s="68"/>
      <c r="I299" s="69"/>
      <c r="J299" s="126"/>
      <c r="K299" s="68" t="s">
        <v>5857</v>
      </c>
      <c r="L299" s="127"/>
      <c r="M299" s="72">
        <v>1070.9080810546875</v>
      </c>
      <c r="N299" s="72">
        <v>2092.87158203125</v>
      </c>
      <c r="O299" s="73"/>
      <c r="P299" s="74"/>
      <c r="Q299" s="74"/>
      <c r="R299" s="128"/>
      <c r="S299" s="48">
        <v>0</v>
      </c>
      <c r="T299" s="48">
        <v>1</v>
      </c>
      <c r="U299" s="128"/>
      <c r="V299" s="50"/>
      <c r="W299" s="50"/>
      <c r="X299" s="50"/>
      <c r="Y299" s="50"/>
      <c r="Z299" s="49"/>
      <c r="AA299" s="70">
        <v>299</v>
      </c>
      <c r="AB299" s="70"/>
      <c r="AC299" s="71"/>
      <c r="AD299" s="77">
        <v>281</v>
      </c>
      <c r="AE299" s="77">
        <v>177</v>
      </c>
      <c r="AF299" s="77">
        <v>382</v>
      </c>
      <c r="AG299" s="77">
        <v>36</v>
      </c>
      <c r="AH299" s="77"/>
      <c r="AI299" s="77" t="s">
        <v>4409</v>
      </c>
      <c r="AJ299" s="77" t="s">
        <v>348</v>
      </c>
      <c r="AK299" s="80" t="s">
        <v>4837</v>
      </c>
      <c r="AL299" s="77"/>
      <c r="AM299" s="79">
        <v>39503.19295138889</v>
      </c>
      <c r="AN299" s="77" t="s">
        <v>416</v>
      </c>
      <c r="AO299" s="80" t="s">
        <v>5494</v>
      </c>
      <c r="AP299" s="122" t="s">
        <v>66</v>
      </c>
      <c r="AQ299" s="48"/>
      <c r="AR299" s="49"/>
      <c r="AS299" s="48"/>
      <c r="AT299" s="49"/>
      <c r="AU299" s="48"/>
      <c r="AV299" s="49"/>
      <c r="AW299" s="48"/>
      <c r="AX299" s="49"/>
      <c r="AY299" s="48"/>
      <c r="AZ299" s="2"/>
      <c r="BA299" s="3"/>
      <c r="BB299" s="3"/>
      <c r="BC299" s="3"/>
      <c r="BD299" s="3"/>
    </row>
    <row r="300" spans="1:56" ht="15">
      <c r="A300" s="63" t="s">
        <v>839</v>
      </c>
      <c r="B300" s="64"/>
      <c r="C300" s="64"/>
      <c r="D300" s="65"/>
      <c r="E300" s="124"/>
      <c r="F300" s="99" t="s">
        <v>5147</v>
      </c>
      <c r="G300" s="125"/>
      <c r="H300" s="68"/>
      <c r="I300" s="69"/>
      <c r="J300" s="126"/>
      <c r="K300" s="68" t="s">
        <v>5858</v>
      </c>
      <c r="L300" s="127"/>
      <c r="M300" s="72">
        <v>2343.472412109375</v>
      </c>
      <c r="N300" s="72">
        <v>8147.9580078125</v>
      </c>
      <c r="O300" s="73"/>
      <c r="P300" s="74"/>
      <c r="Q300" s="74"/>
      <c r="R300" s="128"/>
      <c r="S300" s="48">
        <v>0</v>
      </c>
      <c r="T300" s="48">
        <v>1</v>
      </c>
      <c r="U300" s="128"/>
      <c r="V300" s="50"/>
      <c r="W300" s="50"/>
      <c r="X300" s="50"/>
      <c r="Y300" s="50"/>
      <c r="Z300" s="49"/>
      <c r="AA300" s="70">
        <v>300</v>
      </c>
      <c r="AB300" s="70"/>
      <c r="AC300" s="71"/>
      <c r="AD300" s="77">
        <v>406</v>
      </c>
      <c r="AE300" s="77">
        <v>153</v>
      </c>
      <c r="AF300" s="77">
        <v>5452</v>
      </c>
      <c r="AG300" s="77">
        <v>1066</v>
      </c>
      <c r="AH300" s="77"/>
      <c r="AI300" s="77" t="s">
        <v>4410</v>
      </c>
      <c r="AJ300" s="77" t="s">
        <v>4629</v>
      </c>
      <c r="AK300" s="80" t="s">
        <v>4838</v>
      </c>
      <c r="AL300" s="77"/>
      <c r="AM300" s="79">
        <v>41289.74254629629</v>
      </c>
      <c r="AN300" s="77" t="s">
        <v>416</v>
      </c>
      <c r="AO300" s="80" t="s">
        <v>5495</v>
      </c>
      <c r="AP300" s="122" t="s">
        <v>66</v>
      </c>
      <c r="AQ300" s="48"/>
      <c r="AR300" s="49"/>
      <c r="AS300" s="48"/>
      <c r="AT300" s="49"/>
      <c r="AU300" s="48"/>
      <c r="AV300" s="49"/>
      <c r="AW300" s="48"/>
      <c r="AX300" s="49"/>
      <c r="AY300" s="48"/>
      <c r="AZ300" s="2"/>
      <c r="BA300" s="3"/>
      <c r="BB300" s="3"/>
      <c r="BC300" s="3"/>
      <c r="BD300" s="3"/>
    </row>
    <row r="301" spans="1:56" ht="15">
      <c r="A301" s="63" t="s">
        <v>840</v>
      </c>
      <c r="B301" s="64"/>
      <c r="C301" s="64"/>
      <c r="D301" s="65"/>
      <c r="E301" s="124"/>
      <c r="F301" s="99" t="s">
        <v>5148</v>
      </c>
      <c r="G301" s="125"/>
      <c r="H301" s="68"/>
      <c r="I301" s="69"/>
      <c r="J301" s="126"/>
      <c r="K301" s="68" t="s">
        <v>5859</v>
      </c>
      <c r="L301" s="127"/>
      <c r="M301" s="72">
        <v>1789.6826171875</v>
      </c>
      <c r="N301" s="72">
        <v>4545.12158203125</v>
      </c>
      <c r="O301" s="73"/>
      <c r="P301" s="74"/>
      <c r="Q301" s="74"/>
      <c r="R301" s="128"/>
      <c r="S301" s="48">
        <v>0</v>
      </c>
      <c r="T301" s="48">
        <v>1</v>
      </c>
      <c r="U301" s="128"/>
      <c r="V301" s="50"/>
      <c r="W301" s="50"/>
      <c r="X301" s="50"/>
      <c r="Y301" s="50"/>
      <c r="Z301" s="49"/>
      <c r="AA301" s="70">
        <v>301</v>
      </c>
      <c r="AB301" s="70"/>
      <c r="AC301" s="71"/>
      <c r="AD301" s="77">
        <v>120</v>
      </c>
      <c r="AE301" s="77">
        <v>189</v>
      </c>
      <c r="AF301" s="77">
        <v>2543</v>
      </c>
      <c r="AG301" s="77">
        <v>1496</v>
      </c>
      <c r="AH301" s="77"/>
      <c r="AI301" s="77"/>
      <c r="AJ301" s="77" t="s">
        <v>302</v>
      </c>
      <c r="AK301" s="80" t="s">
        <v>4839</v>
      </c>
      <c r="AL301" s="77"/>
      <c r="AM301" s="79">
        <v>41521.911041666666</v>
      </c>
      <c r="AN301" s="77" t="s">
        <v>416</v>
      </c>
      <c r="AO301" s="80" t="s">
        <v>5496</v>
      </c>
      <c r="AP301" s="122" t="s">
        <v>66</v>
      </c>
      <c r="AQ301" s="48"/>
      <c r="AR301" s="49"/>
      <c r="AS301" s="48"/>
      <c r="AT301" s="49"/>
      <c r="AU301" s="48"/>
      <c r="AV301" s="49"/>
      <c r="AW301" s="48"/>
      <c r="AX301" s="49"/>
      <c r="AY301" s="48"/>
      <c r="AZ301" s="2"/>
      <c r="BA301" s="3"/>
      <c r="BB301" s="3"/>
      <c r="BC301" s="3"/>
      <c r="BD301" s="3"/>
    </row>
    <row r="302" spans="1:56" ht="15">
      <c r="A302" s="63" t="s">
        <v>841</v>
      </c>
      <c r="B302" s="64"/>
      <c r="C302" s="64"/>
      <c r="D302" s="65"/>
      <c r="E302" s="124"/>
      <c r="F302" s="99" t="s">
        <v>394</v>
      </c>
      <c r="G302" s="125"/>
      <c r="H302" s="68"/>
      <c r="I302" s="69"/>
      <c r="J302" s="126"/>
      <c r="K302" s="68" t="s">
        <v>5860</v>
      </c>
      <c r="L302" s="127"/>
      <c r="M302" s="72">
        <v>1642.18115234375</v>
      </c>
      <c r="N302" s="72">
        <v>9134.955078125</v>
      </c>
      <c r="O302" s="73"/>
      <c r="P302" s="74"/>
      <c r="Q302" s="74"/>
      <c r="R302" s="128"/>
      <c r="S302" s="48">
        <v>0</v>
      </c>
      <c r="T302" s="48">
        <v>1</v>
      </c>
      <c r="U302" s="128"/>
      <c r="V302" s="50"/>
      <c r="W302" s="50"/>
      <c r="X302" s="50"/>
      <c r="Y302" s="50"/>
      <c r="Z302" s="49"/>
      <c r="AA302" s="70">
        <v>302</v>
      </c>
      <c r="AB302" s="70"/>
      <c r="AC302" s="71"/>
      <c r="AD302" s="77">
        <v>28</v>
      </c>
      <c r="AE302" s="77">
        <v>10</v>
      </c>
      <c r="AF302" s="77">
        <v>1363</v>
      </c>
      <c r="AG302" s="77">
        <v>20</v>
      </c>
      <c r="AH302" s="77"/>
      <c r="AI302" s="77"/>
      <c r="AJ302" s="77"/>
      <c r="AK302" s="77"/>
      <c r="AL302" s="77"/>
      <c r="AM302" s="79">
        <v>40908.7409837963</v>
      </c>
      <c r="AN302" s="77" t="s">
        <v>416</v>
      </c>
      <c r="AO302" s="80" t="s">
        <v>5497</v>
      </c>
      <c r="AP302" s="122" t="s">
        <v>66</v>
      </c>
      <c r="AQ302" s="48"/>
      <c r="AR302" s="49"/>
      <c r="AS302" s="48"/>
      <c r="AT302" s="49"/>
      <c r="AU302" s="48"/>
      <c r="AV302" s="49"/>
      <c r="AW302" s="48"/>
      <c r="AX302" s="49"/>
      <c r="AY302" s="48"/>
      <c r="AZ302" s="2"/>
      <c r="BA302" s="3"/>
      <c r="BB302" s="3"/>
      <c r="BC302" s="3"/>
      <c r="BD302" s="3"/>
    </row>
    <row r="303" spans="1:56" ht="15">
      <c r="A303" s="63" t="s">
        <v>842</v>
      </c>
      <c r="B303" s="64"/>
      <c r="C303" s="64"/>
      <c r="D303" s="65"/>
      <c r="E303" s="124"/>
      <c r="F303" s="99" t="s">
        <v>5149</v>
      </c>
      <c r="G303" s="125"/>
      <c r="H303" s="68"/>
      <c r="I303" s="69"/>
      <c r="J303" s="126"/>
      <c r="K303" s="68" t="s">
        <v>5861</v>
      </c>
      <c r="L303" s="127"/>
      <c r="M303" s="72">
        <v>263.0031433105469</v>
      </c>
      <c r="N303" s="72">
        <v>5963.3896484375</v>
      </c>
      <c r="O303" s="73"/>
      <c r="P303" s="74"/>
      <c r="Q303" s="74"/>
      <c r="R303" s="128"/>
      <c r="S303" s="48">
        <v>0</v>
      </c>
      <c r="T303" s="48">
        <v>1</v>
      </c>
      <c r="U303" s="128"/>
      <c r="V303" s="50"/>
      <c r="W303" s="50"/>
      <c r="X303" s="50"/>
      <c r="Y303" s="50"/>
      <c r="Z303" s="49"/>
      <c r="AA303" s="70">
        <v>303</v>
      </c>
      <c r="AB303" s="70"/>
      <c r="AC303" s="71"/>
      <c r="AD303" s="77">
        <v>611</v>
      </c>
      <c r="AE303" s="77">
        <v>314</v>
      </c>
      <c r="AF303" s="77">
        <v>5323</v>
      </c>
      <c r="AG303" s="77">
        <v>451</v>
      </c>
      <c r="AH303" s="77"/>
      <c r="AI303" s="77" t="s">
        <v>4411</v>
      </c>
      <c r="AJ303" s="77"/>
      <c r="AK303" s="80" t="s">
        <v>4840</v>
      </c>
      <c r="AL303" s="77"/>
      <c r="AM303" s="79">
        <v>41511.78157407408</v>
      </c>
      <c r="AN303" s="77" t="s">
        <v>416</v>
      </c>
      <c r="AO303" s="80" t="s">
        <v>5498</v>
      </c>
      <c r="AP303" s="122" t="s">
        <v>66</v>
      </c>
      <c r="AQ303" s="48"/>
      <c r="AR303" s="49"/>
      <c r="AS303" s="48"/>
      <c r="AT303" s="49"/>
      <c r="AU303" s="48"/>
      <c r="AV303" s="49"/>
      <c r="AW303" s="48"/>
      <c r="AX303" s="49"/>
      <c r="AY303" s="48"/>
      <c r="AZ303" s="2"/>
      <c r="BA303" s="3"/>
      <c r="BB303" s="3"/>
      <c r="BC303" s="3"/>
      <c r="BD303" s="3"/>
    </row>
    <row r="304" spans="1:56" ht="15">
      <c r="A304" s="63" t="s">
        <v>843</v>
      </c>
      <c r="B304" s="64"/>
      <c r="C304" s="64"/>
      <c r="D304" s="65"/>
      <c r="E304" s="124"/>
      <c r="F304" s="99" t="s">
        <v>5150</v>
      </c>
      <c r="G304" s="125"/>
      <c r="H304" s="68"/>
      <c r="I304" s="69"/>
      <c r="J304" s="126"/>
      <c r="K304" s="68" t="s">
        <v>5862</v>
      </c>
      <c r="L304" s="127"/>
      <c r="M304" s="72">
        <v>2900.360107421875</v>
      </c>
      <c r="N304" s="72">
        <v>1638.822509765625</v>
      </c>
      <c r="O304" s="73"/>
      <c r="P304" s="74"/>
      <c r="Q304" s="74"/>
      <c r="R304" s="128"/>
      <c r="S304" s="48">
        <v>0</v>
      </c>
      <c r="T304" s="48">
        <v>1</v>
      </c>
      <c r="U304" s="128"/>
      <c r="V304" s="50"/>
      <c r="W304" s="50"/>
      <c r="X304" s="50"/>
      <c r="Y304" s="50"/>
      <c r="Z304" s="49"/>
      <c r="AA304" s="70">
        <v>304</v>
      </c>
      <c r="AB304" s="70"/>
      <c r="AC304" s="71"/>
      <c r="AD304" s="77">
        <v>1960</v>
      </c>
      <c r="AE304" s="77">
        <v>2455</v>
      </c>
      <c r="AF304" s="77">
        <v>12216</v>
      </c>
      <c r="AG304" s="77">
        <v>700</v>
      </c>
      <c r="AH304" s="77"/>
      <c r="AI304" s="77" t="s">
        <v>4412</v>
      </c>
      <c r="AJ304" s="77" t="s">
        <v>291</v>
      </c>
      <c r="AK304" s="80" t="s">
        <v>4841</v>
      </c>
      <c r="AL304" s="77"/>
      <c r="AM304" s="79">
        <v>39738.661412037036</v>
      </c>
      <c r="AN304" s="77" t="s">
        <v>416</v>
      </c>
      <c r="AO304" s="80" t="s">
        <v>5499</v>
      </c>
      <c r="AP304" s="122" t="s">
        <v>66</v>
      </c>
      <c r="AQ304" s="48"/>
      <c r="AR304" s="49"/>
      <c r="AS304" s="48"/>
      <c r="AT304" s="49"/>
      <c r="AU304" s="48"/>
      <c r="AV304" s="49"/>
      <c r="AW304" s="48"/>
      <c r="AX304" s="49"/>
      <c r="AY304" s="48"/>
      <c r="AZ304" s="2"/>
      <c r="BA304" s="3"/>
      <c r="BB304" s="3"/>
      <c r="BC304" s="3"/>
      <c r="BD304" s="3"/>
    </row>
    <row r="305" spans="1:56" ht="15">
      <c r="A305" s="63" t="s">
        <v>844</v>
      </c>
      <c r="B305" s="64"/>
      <c r="C305" s="64"/>
      <c r="D305" s="65"/>
      <c r="E305" s="124"/>
      <c r="F305" s="99" t="s">
        <v>5151</v>
      </c>
      <c r="G305" s="125"/>
      <c r="H305" s="68"/>
      <c r="I305" s="69"/>
      <c r="J305" s="126"/>
      <c r="K305" s="68" t="s">
        <v>5863</v>
      </c>
      <c r="L305" s="127"/>
      <c r="M305" s="72">
        <v>4766.70166015625</v>
      </c>
      <c r="N305" s="72">
        <v>1364.725830078125</v>
      </c>
      <c r="O305" s="73"/>
      <c r="P305" s="74"/>
      <c r="Q305" s="74"/>
      <c r="R305" s="128"/>
      <c r="S305" s="48">
        <v>0</v>
      </c>
      <c r="T305" s="48">
        <v>1</v>
      </c>
      <c r="U305" s="128"/>
      <c r="V305" s="50"/>
      <c r="W305" s="50"/>
      <c r="X305" s="50"/>
      <c r="Y305" s="50"/>
      <c r="Z305" s="49"/>
      <c r="AA305" s="70">
        <v>305</v>
      </c>
      <c r="AB305" s="70"/>
      <c r="AC305" s="71"/>
      <c r="AD305" s="77">
        <v>478</v>
      </c>
      <c r="AE305" s="77">
        <v>136</v>
      </c>
      <c r="AF305" s="77">
        <v>3091</v>
      </c>
      <c r="AG305" s="77">
        <v>13</v>
      </c>
      <c r="AH305" s="77"/>
      <c r="AI305" s="77" t="s">
        <v>4413</v>
      </c>
      <c r="AJ305" s="77" t="s">
        <v>4630</v>
      </c>
      <c r="AK305" s="77"/>
      <c r="AL305" s="77"/>
      <c r="AM305" s="79">
        <v>41704.23341435185</v>
      </c>
      <c r="AN305" s="77" t="s">
        <v>416</v>
      </c>
      <c r="AO305" s="80" t="s">
        <v>5500</v>
      </c>
      <c r="AP305" s="122" t="s">
        <v>66</v>
      </c>
      <c r="AQ305" s="48"/>
      <c r="AR305" s="49"/>
      <c r="AS305" s="48"/>
      <c r="AT305" s="49"/>
      <c r="AU305" s="48"/>
      <c r="AV305" s="49"/>
      <c r="AW305" s="48"/>
      <c r="AX305" s="49"/>
      <c r="AY305" s="48"/>
      <c r="AZ305" s="2"/>
      <c r="BA305" s="3"/>
      <c r="BB305" s="3"/>
      <c r="BC305" s="3"/>
      <c r="BD305" s="3"/>
    </row>
    <row r="306" spans="1:56" ht="15">
      <c r="A306" s="63" t="s">
        <v>845</v>
      </c>
      <c r="B306" s="64"/>
      <c r="C306" s="64"/>
      <c r="D306" s="65"/>
      <c r="E306" s="124"/>
      <c r="F306" s="99" t="s">
        <v>5152</v>
      </c>
      <c r="G306" s="125"/>
      <c r="H306" s="68"/>
      <c r="I306" s="69"/>
      <c r="J306" s="126"/>
      <c r="K306" s="68" t="s">
        <v>5864</v>
      </c>
      <c r="L306" s="127"/>
      <c r="M306" s="72">
        <v>5184.22705078125</v>
      </c>
      <c r="N306" s="72">
        <v>3887.812255859375</v>
      </c>
      <c r="O306" s="73"/>
      <c r="P306" s="74"/>
      <c r="Q306" s="74"/>
      <c r="R306" s="128"/>
      <c r="S306" s="48">
        <v>0</v>
      </c>
      <c r="T306" s="48">
        <v>1</v>
      </c>
      <c r="U306" s="128"/>
      <c r="V306" s="50"/>
      <c r="W306" s="50"/>
      <c r="X306" s="50"/>
      <c r="Y306" s="50"/>
      <c r="Z306" s="49"/>
      <c r="AA306" s="70">
        <v>306</v>
      </c>
      <c r="AB306" s="70"/>
      <c r="AC306" s="71"/>
      <c r="AD306" s="77">
        <v>853</v>
      </c>
      <c r="AE306" s="77">
        <v>260</v>
      </c>
      <c r="AF306" s="77">
        <v>5990</v>
      </c>
      <c r="AG306" s="77">
        <v>818</v>
      </c>
      <c r="AH306" s="77"/>
      <c r="AI306" s="77" t="s">
        <v>4414</v>
      </c>
      <c r="AJ306" s="77" t="s">
        <v>345</v>
      </c>
      <c r="AK306" s="77"/>
      <c r="AL306" s="77"/>
      <c r="AM306" s="79">
        <v>39909.995474537034</v>
      </c>
      <c r="AN306" s="77" t="s">
        <v>416</v>
      </c>
      <c r="AO306" s="80" t="s">
        <v>5501</v>
      </c>
      <c r="AP306" s="122" t="s">
        <v>66</v>
      </c>
      <c r="AQ306" s="48"/>
      <c r="AR306" s="49"/>
      <c r="AS306" s="48"/>
      <c r="AT306" s="49"/>
      <c r="AU306" s="48"/>
      <c r="AV306" s="49"/>
      <c r="AW306" s="48"/>
      <c r="AX306" s="49"/>
      <c r="AY306" s="48"/>
      <c r="AZ306" s="2"/>
      <c r="BA306" s="3"/>
      <c r="BB306" s="3"/>
      <c r="BC306" s="3"/>
      <c r="BD306" s="3"/>
    </row>
    <row r="307" spans="1:56" ht="15">
      <c r="A307" s="63" t="s">
        <v>846</v>
      </c>
      <c r="B307" s="64"/>
      <c r="C307" s="64"/>
      <c r="D307" s="65"/>
      <c r="E307" s="124"/>
      <c r="F307" s="99" t="s">
        <v>5153</v>
      </c>
      <c r="G307" s="125"/>
      <c r="H307" s="68"/>
      <c r="I307" s="69"/>
      <c r="J307" s="126"/>
      <c r="K307" s="68" t="s">
        <v>5865</v>
      </c>
      <c r="L307" s="127"/>
      <c r="M307" s="72">
        <v>4226.11474609375</v>
      </c>
      <c r="N307" s="72">
        <v>9437.171875</v>
      </c>
      <c r="O307" s="73"/>
      <c r="P307" s="74"/>
      <c r="Q307" s="74"/>
      <c r="R307" s="128"/>
      <c r="S307" s="48">
        <v>0</v>
      </c>
      <c r="T307" s="48">
        <v>1</v>
      </c>
      <c r="U307" s="128"/>
      <c r="V307" s="50"/>
      <c r="W307" s="50"/>
      <c r="X307" s="50"/>
      <c r="Y307" s="50"/>
      <c r="Z307" s="49"/>
      <c r="AA307" s="70">
        <v>307</v>
      </c>
      <c r="AB307" s="70"/>
      <c r="AC307" s="71"/>
      <c r="AD307" s="77">
        <v>6482</v>
      </c>
      <c r="AE307" s="77">
        <v>6564</v>
      </c>
      <c r="AF307" s="77">
        <v>17220</v>
      </c>
      <c r="AG307" s="77">
        <v>36513</v>
      </c>
      <c r="AH307" s="77"/>
      <c r="AI307" s="77" t="s">
        <v>4415</v>
      </c>
      <c r="AJ307" s="77" t="s">
        <v>4631</v>
      </c>
      <c r="AK307" s="77"/>
      <c r="AL307" s="77"/>
      <c r="AM307" s="79">
        <v>42451.870474537034</v>
      </c>
      <c r="AN307" s="77" t="s">
        <v>416</v>
      </c>
      <c r="AO307" s="80" t="s">
        <v>5502</v>
      </c>
      <c r="AP307" s="122" t="s">
        <v>66</v>
      </c>
      <c r="AQ307" s="48"/>
      <c r="AR307" s="49"/>
      <c r="AS307" s="48"/>
      <c r="AT307" s="49"/>
      <c r="AU307" s="48"/>
      <c r="AV307" s="49"/>
      <c r="AW307" s="48"/>
      <c r="AX307" s="49"/>
      <c r="AY307" s="48"/>
      <c r="AZ307" s="2"/>
      <c r="BA307" s="3"/>
      <c r="BB307" s="3"/>
      <c r="BC307" s="3"/>
      <c r="BD307" s="3"/>
    </row>
    <row r="308" spans="1:56" ht="15">
      <c r="A308" s="63" t="s">
        <v>568</v>
      </c>
      <c r="B308" s="64"/>
      <c r="C308" s="64"/>
      <c r="D308" s="65"/>
      <c r="E308" s="124"/>
      <c r="F308" s="99" t="s">
        <v>599</v>
      </c>
      <c r="G308" s="125"/>
      <c r="H308" s="68"/>
      <c r="I308" s="69"/>
      <c r="J308" s="126"/>
      <c r="K308" s="68" t="s">
        <v>609</v>
      </c>
      <c r="L308" s="127"/>
      <c r="M308" s="72">
        <v>6322.794921875</v>
      </c>
      <c r="N308" s="72">
        <v>8077.4013671875</v>
      </c>
      <c r="O308" s="73"/>
      <c r="P308" s="74"/>
      <c r="Q308" s="74"/>
      <c r="R308" s="128"/>
      <c r="S308" s="48">
        <v>0</v>
      </c>
      <c r="T308" s="48">
        <v>3</v>
      </c>
      <c r="U308" s="128"/>
      <c r="V308" s="50"/>
      <c r="W308" s="50"/>
      <c r="X308" s="50"/>
      <c r="Y308" s="50"/>
      <c r="Z308" s="49"/>
      <c r="AA308" s="70">
        <v>308</v>
      </c>
      <c r="AB308" s="70"/>
      <c r="AC308" s="71"/>
      <c r="AD308" s="77">
        <v>278</v>
      </c>
      <c r="AE308" s="77">
        <v>78</v>
      </c>
      <c r="AF308" s="77">
        <v>123</v>
      </c>
      <c r="AG308" s="77">
        <v>2567</v>
      </c>
      <c r="AH308" s="77"/>
      <c r="AI308" s="77"/>
      <c r="AJ308" s="77" t="s">
        <v>591</v>
      </c>
      <c r="AK308" s="77"/>
      <c r="AL308" s="77"/>
      <c r="AM308" s="79">
        <v>40555.86670138889</v>
      </c>
      <c r="AN308" s="77" t="s">
        <v>416</v>
      </c>
      <c r="AO308" s="80" t="s">
        <v>604</v>
      </c>
      <c r="AP308" s="122" t="s">
        <v>66</v>
      </c>
      <c r="AQ308" s="48"/>
      <c r="AR308" s="49"/>
      <c r="AS308" s="48"/>
      <c r="AT308" s="49"/>
      <c r="AU308" s="48"/>
      <c r="AV308" s="49"/>
      <c r="AW308" s="48"/>
      <c r="AX308" s="49"/>
      <c r="AY308" s="48"/>
      <c r="AZ308" s="2"/>
      <c r="BA308" s="3"/>
      <c r="BB308" s="3"/>
      <c r="BC308" s="3"/>
      <c r="BD308" s="3"/>
    </row>
    <row r="309" spans="1:56" ht="15">
      <c r="A309" s="63" t="s">
        <v>848</v>
      </c>
      <c r="B309" s="64"/>
      <c r="C309" s="64"/>
      <c r="D309" s="65"/>
      <c r="E309" s="124"/>
      <c r="F309" s="99" t="s">
        <v>5154</v>
      </c>
      <c r="G309" s="125"/>
      <c r="H309" s="68"/>
      <c r="I309" s="69"/>
      <c r="J309" s="126"/>
      <c r="K309" s="68" t="s">
        <v>5866</v>
      </c>
      <c r="L309" s="127"/>
      <c r="M309" s="72">
        <v>8891.103515625</v>
      </c>
      <c r="N309" s="72">
        <v>2685.2783203125</v>
      </c>
      <c r="O309" s="73"/>
      <c r="P309" s="74"/>
      <c r="Q309" s="74"/>
      <c r="R309" s="128"/>
      <c r="S309" s="48">
        <v>0</v>
      </c>
      <c r="T309" s="48">
        <v>1</v>
      </c>
      <c r="U309" s="128"/>
      <c r="V309" s="50"/>
      <c r="W309" s="50"/>
      <c r="X309" s="50"/>
      <c r="Y309" s="50"/>
      <c r="Z309" s="49"/>
      <c r="AA309" s="70">
        <v>309</v>
      </c>
      <c r="AB309" s="70"/>
      <c r="AC309" s="71"/>
      <c r="AD309" s="77">
        <v>1334</v>
      </c>
      <c r="AE309" s="77">
        <v>552</v>
      </c>
      <c r="AF309" s="77">
        <v>6477</v>
      </c>
      <c r="AG309" s="77">
        <v>24077</v>
      </c>
      <c r="AH309" s="77"/>
      <c r="AI309" s="77" t="s">
        <v>4416</v>
      </c>
      <c r="AJ309" s="77" t="s">
        <v>4632</v>
      </c>
      <c r="AK309" s="77"/>
      <c r="AL309" s="77"/>
      <c r="AM309" s="79">
        <v>39988.66386574074</v>
      </c>
      <c r="AN309" s="77" t="s">
        <v>416</v>
      </c>
      <c r="AO309" s="80" t="s">
        <v>5503</v>
      </c>
      <c r="AP309" s="122" t="s">
        <v>66</v>
      </c>
      <c r="AQ309" s="48"/>
      <c r="AR309" s="49"/>
      <c r="AS309" s="48"/>
      <c r="AT309" s="49"/>
      <c r="AU309" s="48"/>
      <c r="AV309" s="49"/>
      <c r="AW309" s="48"/>
      <c r="AX309" s="49"/>
      <c r="AY309" s="48"/>
      <c r="AZ309" s="2"/>
      <c r="BA309" s="3"/>
      <c r="BB309" s="3"/>
      <c r="BC309" s="3"/>
      <c r="BD309" s="3"/>
    </row>
    <row r="310" spans="1:56" ht="15">
      <c r="A310" s="63" t="s">
        <v>849</v>
      </c>
      <c r="B310" s="64"/>
      <c r="C310" s="64"/>
      <c r="D310" s="65"/>
      <c r="E310" s="124"/>
      <c r="F310" s="99" t="s">
        <v>5156</v>
      </c>
      <c r="G310" s="125"/>
      <c r="H310" s="68"/>
      <c r="I310" s="69"/>
      <c r="J310" s="126"/>
      <c r="K310" s="68" t="s">
        <v>5868</v>
      </c>
      <c r="L310" s="127"/>
      <c r="M310" s="72">
        <v>5505.25146484375</v>
      </c>
      <c r="N310" s="72">
        <v>6490.822265625</v>
      </c>
      <c r="O310" s="73"/>
      <c r="P310" s="74"/>
      <c r="Q310" s="74"/>
      <c r="R310" s="128"/>
      <c r="S310" s="48">
        <v>0</v>
      </c>
      <c r="T310" s="48">
        <v>1</v>
      </c>
      <c r="U310" s="128"/>
      <c r="V310" s="50"/>
      <c r="W310" s="50"/>
      <c r="X310" s="50"/>
      <c r="Y310" s="50"/>
      <c r="Z310" s="49"/>
      <c r="AA310" s="70">
        <v>310</v>
      </c>
      <c r="AB310" s="70"/>
      <c r="AC310" s="71"/>
      <c r="AD310" s="77">
        <v>43</v>
      </c>
      <c r="AE310" s="77">
        <v>48</v>
      </c>
      <c r="AF310" s="77">
        <v>6507</v>
      </c>
      <c r="AG310" s="77">
        <v>1</v>
      </c>
      <c r="AH310" s="77"/>
      <c r="AI310" s="77" t="s">
        <v>4418</v>
      </c>
      <c r="AJ310" s="77" t="s">
        <v>4633</v>
      </c>
      <c r="AK310" s="80" t="s">
        <v>4843</v>
      </c>
      <c r="AL310" s="77"/>
      <c r="AM310" s="79">
        <v>40940.220601851855</v>
      </c>
      <c r="AN310" s="77" t="s">
        <v>416</v>
      </c>
      <c r="AO310" s="80" t="s">
        <v>5505</v>
      </c>
      <c r="AP310" s="122" t="s">
        <v>66</v>
      </c>
      <c r="AQ310" s="48"/>
      <c r="AR310" s="49"/>
      <c r="AS310" s="48"/>
      <c r="AT310" s="49"/>
      <c r="AU310" s="48"/>
      <c r="AV310" s="49"/>
      <c r="AW310" s="48"/>
      <c r="AX310" s="49"/>
      <c r="AY310" s="48"/>
      <c r="AZ310" s="2"/>
      <c r="BA310" s="3"/>
      <c r="BB310" s="3"/>
      <c r="BC310" s="3"/>
      <c r="BD310" s="3"/>
    </row>
    <row r="311" spans="1:56" ht="15">
      <c r="A311" s="63" t="s">
        <v>851</v>
      </c>
      <c r="B311" s="64"/>
      <c r="C311" s="64"/>
      <c r="D311" s="65"/>
      <c r="E311" s="124"/>
      <c r="F311" s="99" t="s">
        <v>5158</v>
      </c>
      <c r="G311" s="125"/>
      <c r="H311" s="68"/>
      <c r="I311" s="69"/>
      <c r="J311" s="126"/>
      <c r="K311" s="68" t="s">
        <v>5870</v>
      </c>
      <c r="L311" s="127"/>
      <c r="M311" s="72">
        <v>1587.9656982421875</v>
      </c>
      <c r="N311" s="72">
        <v>1858.9879150390625</v>
      </c>
      <c r="O311" s="73"/>
      <c r="P311" s="74"/>
      <c r="Q311" s="74"/>
      <c r="R311" s="128"/>
      <c r="S311" s="48">
        <v>0</v>
      </c>
      <c r="T311" s="48">
        <v>1</v>
      </c>
      <c r="U311" s="128"/>
      <c r="V311" s="50"/>
      <c r="W311" s="50"/>
      <c r="X311" s="50"/>
      <c r="Y311" s="50"/>
      <c r="Z311" s="49"/>
      <c r="AA311" s="70">
        <v>311</v>
      </c>
      <c r="AB311" s="70"/>
      <c r="AC311" s="71"/>
      <c r="AD311" s="77">
        <v>672</v>
      </c>
      <c r="AE311" s="77">
        <v>620</v>
      </c>
      <c r="AF311" s="77">
        <v>20772</v>
      </c>
      <c r="AG311" s="77">
        <v>8266</v>
      </c>
      <c r="AH311" s="77"/>
      <c r="AI311" s="77" t="s">
        <v>4420</v>
      </c>
      <c r="AJ311" s="77" t="s">
        <v>4634</v>
      </c>
      <c r="AK311" s="80" t="s">
        <v>4845</v>
      </c>
      <c r="AL311" s="77"/>
      <c r="AM311" s="79">
        <v>40001.78568287037</v>
      </c>
      <c r="AN311" s="77" t="s">
        <v>416</v>
      </c>
      <c r="AO311" s="80" t="s">
        <v>5507</v>
      </c>
      <c r="AP311" s="122" t="s">
        <v>66</v>
      </c>
      <c r="AQ311" s="48"/>
      <c r="AR311" s="49"/>
      <c r="AS311" s="48"/>
      <c r="AT311" s="49"/>
      <c r="AU311" s="48"/>
      <c r="AV311" s="49"/>
      <c r="AW311" s="48"/>
      <c r="AX311" s="49"/>
      <c r="AY311" s="48"/>
      <c r="AZ311" s="2"/>
      <c r="BA311" s="3"/>
      <c r="BB311" s="3"/>
      <c r="BC311" s="3"/>
      <c r="BD311" s="3"/>
    </row>
    <row r="312" spans="1:56" ht="15">
      <c r="A312" s="63" t="s">
        <v>852</v>
      </c>
      <c r="B312" s="64"/>
      <c r="C312" s="64"/>
      <c r="D312" s="65"/>
      <c r="E312" s="124"/>
      <c r="F312" s="99" t="s">
        <v>5159</v>
      </c>
      <c r="G312" s="125"/>
      <c r="H312" s="68"/>
      <c r="I312" s="69"/>
      <c r="J312" s="126"/>
      <c r="K312" s="68" t="s">
        <v>5871</v>
      </c>
      <c r="L312" s="127"/>
      <c r="M312" s="72">
        <v>3399.97265625</v>
      </c>
      <c r="N312" s="72">
        <v>7132.41943359375</v>
      </c>
      <c r="O312" s="73"/>
      <c r="P312" s="74"/>
      <c r="Q312" s="74"/>
      <c r="R312" s="128"/>
      <c r="S312" s="48">
        <v>0</v>
      </c>
      <c r="T312" s="48">
        <v>1</v>
      </c>
      <c r="U312" s="128"/>
      <c r="V312" s="50"/>
      <c r="W312" s="50"/>
      <c r="X312" s="50"/>
      <c r="Y312" s="50"/>
      <c r="Z312" s="49"/>
      <c r="AA312" s="70">
        <v>312</v>
      </c>
      <c r="AB312" s="70"/>
      <c r="AC312" s="71"/>
      <c r="AD312" s="77">
        <v>238</v>
      </c>
      <c r="AE312" s="77">
        <v>334</v>
      </c>
      <c r="AF312" s="77">
        <v>2225</v>
      </c>
      <c r="AG312" s="77">
        <v>59</v>
      </c>
      <c r="AH312" s="77"/>
      <c r="AI312" s="77" t="s">
        <v>4421</v>
      </c>
      <c r="AJ312" s="77" t="s">
        <v>301</v>
      </c>
      <c r="AK312" s="77"/>
      <c r="AL312" s="77"/>
      <c r="AM312" s="79">
        <v>39701.92501157407</v>
      </c>
      <c r="AN312" s="77" t="s">
        <v>416</v>
      </c>
      <c r="AO312" s="80" t="s">
        <v>5508</v>
      </c>
      <c r="AP312" s="122" t="s">
        <v>66</v>
      </c>
      <c r="AQ312" s="48"/>
      <c r="AR312" s="49"/>
      <c r="AS312" s="48"/>
      <c r="AT312" s="49"/>
      <c r="AU312" s="48"/>
      <c r="AV312" s="49"/>
      <c r="AW312" s="48"/>
      <c r="AX312" s="49"/>
      <c r="AY312" s="48"/>
      <c r="AZ312" s="2"/>
      <c r="BA312" s="3"/>
      <c r="BB312" s="3"/>
      <c r="BC312" s="3"/>
      <c r="BD312" s="3"/>
    </row>
    <row r="313" spans="1:56" ht="15">
      <c r="A313" s="63" t="s">
        <v>853</v>
      </c>
      <c r="B313" s="64"/>
      <c r="C313" s="64"/>
      <c r="D313" s="65"/>
      <c r="E313" s="124"/>
      <c r="F313" s="99" t="s">
        <v>5160</v>
      </c>
      <c r="G313" s="125"/>
      <c r="H313" s="68"/>
      <c r="I313" s="69"/>
      <c r="J313" s="126"/>
      <c r="K313" s="68" t="s">
        <v>5872</v>
      </c>
      <c r="L313" s="127"/>
      <c r="M313" s="72">
        <v>1489.899169921875</v>
      </c>
      <c r="N313" s="72">
        <v>2973.661376953125</v>
      </c>
      <c r="O313" s="73"/>
      <c r="P313" s="74"/>
      <c r="Q313" s="74"/>
      <c r="R313" s="128"/>
      <c r="S313" s="48">
        <v>0</v>
      </c>
      <c r="T313" s="48">
        <v>1</v>
      </c>
      <c r="U313" s="128"/>
      <c r="V313" s="50"/>
      <c r="W313" s="50"/>
      <c r="X313" s="50"/>
      <c r="Y313" s="50"/>
      <c r="Z313" s="49"/>
      <c r="AA313" s="70">
        <v>313</v>
      </c>
      <c r="AB313" s="70"/>
      <c r="AC313" s="71"/>
      <c r="AD313" s="77">
        <v>8</v>
      </c>
      <c r="AE313" s="77">
        <v>0</v>
      </c>
      <c r="AF313" s="77">
        <v>492</v>
      </c>
      <c r="AG313" s="77">
        <v>1</v>
      </c>
      <c r="AH313" s="77"/>
      <c r="AI313" s="77"/>
      <c r="AJ313" s="77" t="s">
        <v>349</v>
      </c>
      <c r="AK313" s="77"/>
      <c r="AL313" s="77"/>
      <c r="AM313" s="79">
        <v>43340.39896990741</v>
      </c>
      <c r="AN313" s="77" t="s">
        <v>416</v>
      </c>
      <c r="AO313" s="80" t="s">
        <v>5509</v>
      </c>
      <c r="AP313" s="122" t="s">
        <v>66</v>
      </c>
      <c r="AQ313" s="48"/>
      <c r="AR313" s="49"/>
      <c r="AS313" s="48"/>
      <c r="AT313" s="49"/>
      <c r="AU313" s="48"/>
      <c r="AV313" s="49"/>
      <c r="AW313" s="48"/>
      <c r="AX313" s="49"/>
      <c r="AY313" s="48"/>
      <c r="AZ313" s="2"/>
      <c r="BA313" s="3"/>
      <c r="BB313" s="3"/>
      <c r="BC313" s="3"/>
      <c r="BD313" s="3"/>
    </row>
    <row r="314" spans="1:56" ht="15">
      <c r="A314" s="63" t="s">
        <v>854</v>
      </c>
      <c r="B314" s="64"/>
      <c r="C314" s="64"/>
      <c r="D314" s="65"/>
      <c r="E314" s="124"/>
      <c r="F314" s="99" t="s">
        <v>5161</v>
      </c>
      <c r="G314" s="125"/>
      <c r="H314" s="68"/>
      <c r="I314" s="69"/>
      <c r="J314" s="126"/>
      <c r="K314" s="68" t="s">
        <v>5873</v>
      </c>
      <c r="L314" s="127"/>
      <c r="M314" s="72">
        <v>5056.4287109375</v>
      </c>
      <c r="N314" s="72">
        <v>7960.81787109375</v>
      </c>
      <c r="O314" s="73"/>
      <c r="P314" s="74"/>
      <c r="Q314" s="74"/>
      <c r="R314" s="128"/>
      <c r="S314" s="48">
        <v>0</v>
      </c>
      <c r="T314" s="48">
        <v>1</v>
      </c>
      <c r="U314" s="128"/>
      <c r="V314" s="50"/>
      <c r="W314" s="50"/>
      <c r="X314" s="50"/>
      <c r="Y314" s="50"/>
      <c r="Z314" s="49"/>
      <c r="AA314" s="70">
        <v>314</v>
      </c>
      <c r="AB314" s="70"/>
      <c r="AC314" s="71"/>
      <c r="AD314" s="77">
        <v>1435</v>
      </c>
      <c r="AE314" s="77">
        <v>1027</v>
      </c>
      <c r="AF314" s="77">
        <v>27065</v>
      </c>
      <c r="AG314" s="77">
        <v>94671</v>
      </c>
      <c r="AH314" s="77"/>
      <c r="AI314" s="77" t="s">
        <v>4422</v>
      </c>
      <c r="AJ314" s="77" t="s">
        <v>363</v>
      </c>
      <c r="AK314" s="80" t="s">
        <v>4846</v>
      </c>
      <c r="AL314" s="77"/>
      <c r="AM314" s="79">
        <v>40581.07034722222</v>
      </c>
      <c r="AN314" s="77" t="s">
        <v>416</v>
      </c>
      <c r="AO314" s="80" t="s">
        <v>5510</v>
      </c>
      <c r="AP314" s="122" t="s">
        <v>66</v>
      </c>
      <c r="AQ314" s="48"/>
      <c r="AR314" s="49"/>
      <c r="AS314" s="48"/>
      <c r="AT314" s="49"/>
      <c r="AU314" s="48"/>
      <c r="AV314" s="49"/>
      <c r="AW314" s="48"/>
      <c r="AX314" s="49"/>
      <c r="AY314" s="48"/>
      <c r="AZ314" s="2"/>
      <c r="BA314" s="3"/>
      <c r="BB314" s="3"/>
      <c r="BC314" s="3"/>
      <c r="BD314" s="3"/>
    </row>
    <row r="315" spans="1:56" ht="15">
      <c r="A315" s="63" t="s">
        <v>855</v>
      </c>
      <c r="B315" s="64"/>
      <c r="C315" s="64"/>
      <c r="D315" s="65"/>
      <c r="E315" s="124"/>
      <c r="F315" s="99" t="s">
        <v>5162</v>
      </c>
      <c r="G315" s="125"/>
      <c r="H315" s="68"/>
      <c r="I315" s="69"/>
      <c r="J315" s="126"/>
      <c r="K315" s="68" t="s">
        <v>5874</v>
      </c>
      <c r="L315" s="127"/>
      <c r="M315" s="72">
        <v>3310.761474609375</v>
      </c>
      <c r="N315" s="72">
        <v>3150.15869140625</v>
      </c>
      <c r="O315" s="73"/>
      <c r="P315" s="74"/>
      <c r="Q315" s="74"/>
      <c r="R315" s="128"/>
      <c r="S315" s="48">
        <v>0</v>
      </c>
      <c r="T315" s="48">
        <v>1</v>
      </c>
      <c r="U315" s="128"/>
      <c r="V315" s="50"/>
      <c r="W315" s="50"/>
      <c r="X315" s="50"/>
      <c r="Y315" s="50"/>
      <c r="Z315" s="49"/>
      <c r="AA315" s="70">
        <v>315</v>
      </c>
      <c r="AB315" s="70"/>
      <c r="AC315" s="71"/>
      <c r="AD315" s="77">
        <v>5</v>
      </c>
      <c r="AE315" s="77">
        <v>0</v>
      </c>
      <c r="AF315" s="77">
        <v>351</v>
      </c>
      <c r="AG315" s="77">
        <v>9</v>
      </c>
      <c r="AH315" s="77"/>
      <c r="AI315" s="77"/>
      <c r="AJ315" s="77" t="s">
        <v>327</v>
      </c>
      <c r="AK315" s="80" t="s">
        <v>4847</v>
      </c>
      <c r="AL315" s="77"/>
      <c r="AM315" s="79">
        <v>42926.378483796296</v>
      </c>
      <c r="AN315" s="77" t="s">
        <v>416</v>
      </c>
      <c r="AO315" s="80" t="s">
        <v>5511</v>
      </c>
      <c r="AP315" s="122" t="s">
        <v>66</v>
      </c>
      <c r="AQ315" s="48"/>
      <c r="AR315" s="49"/>
      <c r="AS315" s="48"/>
      <c r="AT315" s="49"/>
      <c r="AU315" s="48"/>
      <c r="AV315" s="49"/>
      <c r="AW315" s="48"/>
      <c r="AX315" s="49"/>
      <c r="AY315" s="48"/>
      <c r="AZ315" s="2"/>
      <c r="BA315" s="3"/>
      <c r="BB315" s="3"/>
      <c r="BC315" s="3"/>
      <c r="BD315" s="3"/>
    </row>
    <row r="316" spans="1:56" ht="15">
      <c r="A316" s="63" t="s">
        <v>857</v>
      </c>
      <c r="B316" s="64"/>
      <c r="C316" s="64"/>
      <c r="D316" s="65"/>
      <c r="E316" s="124"/>
      <c r="F316" s="99" t="s">
        <v>5164</v>
      </c>
      <c r="G316" s="125"/>
      <c r="H316" s="68"/>
      <c r="I316" s="69"/>
      <c r="J316" s="126"/>
      <c r="K316" s="68" t="s">
        <v>5876</v>
      </c>
      <c r="L316" s="127"/>
      <c r="M316" s="72">
        <v>8230.08984375</v>
      </c>
      <c r="N316" s="72">
        <v>2685.2783203125</v>
      </c>
      <c r="O316" s="73"/>
      <c r="P316" s="74"/>
      <c r="Q316" s="74"/>
      <c r="R316" s="128"/>
      <c r="S316" s="48">
        <v>0</v>
      </c>
      <c r="T316" s="48">
        <v>2</v>
      </c>
      <c r="U316" s="128"/>
      <c r="V316" s="50"/>
      <c r="W316" s="50"/>
      <c r="X316" s="50"/>
      <c r="Y316" s="50"/>
      <c r="Z316" s="49"/>
      <c r="AA316" s="70">
        <v>316</v>
      </c>
      <c r="AB316" s="70"/>
      <c r="AC316" s="71"/>
      <c r="AD316" s="77">
        <v>414</v>
      </c>
      <c r="AE316" s="77">
        <v>191</v>
      </c>
      <c r="AF316" s="77">
        <v>928</v>
      </c>
      <c r="AG316" s="77">
        <v>1064</v>
      </c>
      <c r="AH316" s="77"/>
      <c r="AI316" s="77" t="s">
        <v>4424</v>
      </c>
      <c r="AJ316" s="77" t="s">
        <v>589</v>
      </c>
      <c r="AK316" s="80" t="s">
        <v>4849</v>
      </c>
      <c r="AL316" s="77"/>
      <c r="AM316" s="79">
        <v>41813.780069444445</v>
      </c>
      <c r="AN316" s="77" t="s">
        <v>416</v>
      </c>
      <c r="AO316" s="80" t="s">
        <v>5513</v>
      </c>
      <c r="AP316" s="122" t="s">
        <v>66</v>
      </c>
      <c r="AQ316" s="48"/>
      <c r="AR316" s="49"/>
      <c r="AS316" s="48"/>
      <c r="AT316" s="49"/>
      <c r="AU316" s="48"/>
      <c r="AV316" s="49"/>
      <c r="AW316" s="48"/>
      <c r="AX316" s="49"/>
      <c r="AY316" s="48"/>
      <c r="AZ316" s="2"/>
      <c r="BA316" s="3"/>
      <c r="BB316" s="3"/>
      <c r="BC316" s="3"/>
      <c r="BD316" s="3"/>
    </row>
    <row r="317" spans="1:56" ht="15">
      <c r="A317" s="63" t="s">
        <v>858</v>
      </c>
      <c r="B317" s="64"/>
      <c r="C317" s="64"/>
      <c r="D317" s="65"/>
      <c r="E317" s="124"/>
      <c r="F317" s="99" t="s">
        <v>5165</v>
      </c>
      <c r="G317" s="125"/>
      <c r="H317" s="68"/>
      <c r="I317" s="69"/>
      <c r="J317" s="126"/>
      <c r="K317" s="68" t="s">
        <v>5877</v>
      </c>
      <c r="L317" s="127"/>
      <c r="M317" s="72">
        <v>281.8715515136719</v>
      </c>
      <c r="N317" s="72">
        <v>5271.23291015625</v>
      </c>
      <c r="O317" s="73"/>
      <c r="P317" s="74"/>
      <c r="Q317" s="74"/>
      <c r="R317" s="128"/>
      <c r="S317" s="48">
        <v>0</v>
      </c>
      <c r="T317" s="48">
        <v>1</v>
      </c>
      <c r="U317" s="128"/>
      <c r="V317" s="50"/>
      <c r="W317" s="50"/>
      <c r="X317" s="50"/>
      <c r="Y317" s="50"/>
      <c r="Z317" s="49"/>
      <c r="AA317" s="70">
        <v>317</v>
      </c>
      <c r="AB317" s="70"/>
      <c r="AC317" s="71"/>
      <c r="AD317" s="77">
        <v>472</v>
      </c>
      <c r="AE317" s="77">
        <v>199</v>
      </c>
      <c r="AF317" s="77">
        <v>19705</v>
      </c>
      <c r="AG317" s="77">
        <v>257</v>
      </c>
      <c r="AH317" s="77"/>
      <c r="AI317" s="77" t="s">
        <v>4425</v>
      </c>
      <c r="AJ317" s="77" t="s">
        <v>4635</v>
      </c>
      <c r="AK317" s="77"/>
      <c r="AL317" s="77"/>
      <c r="AM317" s="79">
        <v>39904.04827546296</v>
      </c>
      <c r="AN317" s="77" t="s">
        <v>416</v>
      </c>
      <c r="AO317" s="80" t="s">
        <v>5514</v>
      </c>
      <c r="AP317" s="122" t="s">
        <v>66</v>
      </c>
      <c r="AQ317" s="48"/>
      <c r="AR317" s="49"/>
      <c r="AS317" s="48"/>
      <c r="AT317" s="49"/>
      <c r="AU317" s="48"/>
      <c r="AV317" s="49"/>
      <c r="AW317" s="48"/>
      <c r="AX317" s="49"/>
      <c r="AY317" s="48"/>
      <c r="AZ317" s="2"/>
      <c r="BA317" s="3"/>
      <c r="BB317" s="3"/>
      <c r="BC317" s="3"/>
      <c r="BD317" s="3"/>
    </row>
    <row r="318" spans="1:56" ht="15">
      <c r="A318" s="63" t="s">
        <v>859</v>
      </c>
      <c r="B318" s="64"/>
      <c r="C318" s="64"/>
      <c r="D318" s="65"/>
      <c r="E318" s="124"/>
      <c r="F318" s="99" t="s">
        <v>5166</v>
      </c>
      <c r="G318" s="125"/>
      <c r="H318" s="68"/>
      <c r="I318" s="69"/>
      <c r="J318" s="126"/>
      <c r="K318" s="68" t="s">
        <v>5878</v>
      </c>
      <c r="L318" s="127"/>
      <c r="M318" s="72">
        <v>2096.475830078125</v>
      </c>
      <c r="N318" s="72">
        <v>1184.1763916015625</v>
      </c>
      <c r="O318" s="73"/>
      <c r="P318" s="74"/>
      <c r="Q318" s="74"/>
      <c r="R318" s="128"/>
      <c r="S318" s="48">
        <v>0</v>
      </c>
      <c r="T318" s="48">
        <v>1</v>
      </c>
      <c r="U318" s="128"/>
      <c r="V318" s="50"/>
      <c r="W318" s="50"/>
      <c r="X318" s="50"/>
      <c r="Y318" s="50"/>
      <c r="Z318" s="49"/>
      <c r="AA318" s="70">
        <v>318</v>
      </c>
      <c r="AB318" s="70"/>
      <c r="AC318" s="71"/>
      <c r="AD318" s="77">
        <v>26</v>
      </c>
      <c r="AE318" s="77">
        <v>7</v>
      </c>
      <c r="AF318" s="77">
        <v>1684</v>
      </c>
      <c r="AG318" s="77">
        <v>126</v>
      </c>
      <c r="AH318" s="77"/>
      <c r="AI318" s="77" t="s">
        <v>4426</v>
      </c>
      <c r="AJ318" s="77" t="s">
        <v>4636</v>
      </c>
      <c r="AK318" s="77"/>
      <c r="AL318" s="77"/>
      <c r="AM318" s="79">
        <v>41044.67222222222</v>
      </c>
      <c r="AN318" s="77" t="s">
        <v>416</v>
      </c>
      <c r="AO318" s="80" t="s">
        <v>5515</v>
      </c>
      <c r="AP318" s="122" t="s">
        <v>66</v>
      </c>
      <c r="AQ318" s="48"/>
      <c r="AR318" s="49"/>
      <c r="AS318" s="48"/>
      <c r="AT318" s="49"/>
      <c r="AU318" s="48"/>
      <c r="AV318" s="49"/>
      <c r="AW318" s="48"/>
      <c r="AX318" s="49"/>
      <c r="AY318" s="48"/>
      <c r="AZ318" s="2"/>
      <c r="BA318" s="3"/>
      <c r="BB318" s="3"/>
      <c r="BC318" s="3"/>
      <c r="BD318" s="3"/>
    </row>
    <row r="319" spans="1:56" ht="15">
      <c r="A319" s="63" t="s">
        <v>860</v>
      </c>
      <c r="B319" s="64"/>
      <c r="C319" s="64"/>
      <c r="D319" s="65"/>
      <c r="E319" s="124"/>
      <c r="F319" s="99" t="s">
        <v>5167</v>
      </c>
      <c r="G319" s="125"/>
      <c r="H319" s="68"/>
      <c r="I319" s="69"/>
      <c r="J319" s="126"/>
      <c r="K319" s="68" t="s">
        <v>5879</v>
      </c>
      <c r="L319" s="127"/>
      <c r="M319" s="72">
        <v>771.64599609375</v>
      </c>
      <c r="N319" s="72">
        <v>3557.283447265625</v>
      </c>
      <c r="O319" s="73"/>
      <c r="P319" s="74"/>
      <c r="Q319" s="74"/>
      <c r="R319" s="128"/>
      <c r="S319" s="48">
        <v>0</v>
      </c>
      <c r="T319" s="48">
        <v>1</v>
      </c>
      <c r="U319" s="128"/>
      <c r="V319" s="50"/>
      <c r="W319" s="50"/>
      <c r="X319" s="50"/>
      <c r="Y319" s="50"/>
      <c r="Z319" s="49"/>
      <c r="AA319" s="70">
        <v>319</v>
      </c>
      <c r="AB319" s="70"/>
      <c r="AC319" s="71"/>
      <c r="AD319" s="77">
        <v>10524</v>
      </c>
      <c r="AE319" s="77">
        <v>11744</v>
      </c>
      <c r="AF319" s="77">
        <v>8593</v>
      </c>
      <c r="AG319" s="77">
        <v>2820</v>
      </c>
      <c r="AH319" s="77"/>
      <c r="AI319" s="77" t="s">
        <v>4427</v>
      </c>
      <c r="AJ319" s="77" t="s">
        <v>4637</v>
      </c>
      <c r="AK319" s="80" t="s">
        <v>4850</v>
      </c>
      <c r="AL319" s="77"/>
      <c r="AM319" s="79">
        <v>39984.07386574074</v>
      </c>
      <c r="AN319" s="77" t="s">
        <v>416</v>
      </c>
      <c r="AO319" s="80" t="s">
        <v>5516</v>
      </c>
      <c r="AP319" s="122" t="s">
        <v>66</v>
      </c>
      <c r="AQ319" s="48"/>
      <c r="AR319" s="49"/>
      <c r="AS319" s="48"/>
      <c r="AT319" s="49"/>
      <c r="AU319" s="48"/>
      <c r="AV319" s="49"/>
      <c r="AW319" s="48"/>
      <c r="AX319" s="49"/>
      <c r="AY319" s="48"/>
      <c r="AZ319" s="2"/>
      <c r="BA319" s="3"/>
      <c r="BB319" s="3"/>
      <c r="BC319" s="3"/>
      <c r="BD319" s="3"/>
    </row>
    <row r="320" spans="1:56" ht="15">
      <c r="A320" s="63" t="s">
        <v>862</v>
      </c>
      <c r="B320" s="64"/>
      <c r="C320" s="64"/>
      <c r="D320" s="65"/>
      <c r="E320" s="124"/>
      <c r="F320" s="99" t="s">
        <v>5169</v>
      </c>
      <c r="G320" s="125"/>
      <c r="H320" s="68"/>
      <c r="I320" s="69"/>
      <c r="J320" s="126"/>
      <c r="K320" s="68" t="s">
        <v>5881</v>
      </c>
      <c r="L320" s="127"/>
      <c r="M320" s="72">
        <v>7606.3154296875</v>
      </c>
      <c r="N320" s="72">
        <v>1957.81201171875</v>
      </c>
      <c r="O320" s="73"/>
      <c r="P320" s="74"/>
      <c r="Q320" s="74"/>
      <c r="R320" s="128"/>
      <c r="S320" s="48">
        <v>0</v>
      </c>
      <c r="T320" s="48">
        <v>2</v>
      </c>
      <c r="U320" s="128"/>
      <c r="V320" s="50"/>
      <c r="W320" s="50"/>
      <c r="X320" s="50"/>
      <c r="Y320" s="50"/>
      <c r="Z320" s="49"/>
      <c r="AA320" s="70">
        <v>320</v>
      </c>
      <c r="AB320" s="70"/>
      <c r="AC320" s="71"/>
      <c r="AD320" s="77">
        <v>281</v>
      </c>
      <c r="AE320" s="77">
        <v>1304</v>
      </c>
      <c r="AF320" s="77">
        <v>4554</v>
      </c>
      <c r="AG320" s="77">
        <v>2088</v>
      </c>
      <c r="AH320" s="77"/>
      <c r="AI320" s="77" t="s">
        <v>4429</v>
      </c>
      <c r="AJ320" s="77" t="s">
        <v>4639</v>
      </c>
      <c r="AK320" s="80" t="s">
        <v>4852</v>
      </c>
      <c r="AL320" s="77"/>
      <c r="AM320" s="79">
        <v>39513.9921412037</v>
      </c>
      <c r="AN320" s="77" t="s">
        <v>416</v>
      </c>
      <c r="AO320" s="80" t="s">
        <v>5518</v>
      </c>
      <c r="AP320" s="122" t="s">
        <v>66</v>
      </c>
      <c r="AQ320" s="48"/>
      <c r="AR320" s="49"/>
      <c r="AS320" s="48"/>
      <c r="AT320" s="49"/>
      <c r="AU320" s="48"/>
      <c r="AV320" s="49"/>
      <c r="AW320" s="48"/>
      <c r="AX320" s="49"/>
      <c r="AY320" s="48"/>
      <c r="AZ320" s="2"/>
      <c r="BA320" s="3"/>
      <c r="BB320" s="3"/>
      <c r="BC320" s="3"/>
      <c r="BD320" s="3"/>
    </row>
    <row r="321" spans="1:56" ht="15">
      <c r="A321" s="63" t="s">
        <v>863</v>
      </c>
      <c r="B321" s="64"/>
      <c r="C321" s="64"/>
      <c r="D321" s="65"/>
      <c r="E321" s="124"/>
      <c r="F321" s="99" t="s">
        <v>5170</v>
      </c>
      <c r="G321" s="125"/>
      <c r="H321" s="68"/>
      <c r="I321" s="69"/>
      <c r="J321" s="126"/>
      <c r="K321" s="68" t="s">
        <v>5882</v>
      </c>
      <c r="L321" s="127"/>
      <c r="M321" s="72">
        <v>4718.35693359375</v>
      </c>
      <c r="N321" s="72">
        <v>2008.77001953125</v>
      </c>
      <c r="O321" s="73"/>
      <c r="P321" s="74"/>
      <c r="Q321" s="74"/>
      <c r="R321" s="128"/>
      <c r="S321" s="48">
        <v>0</v>
      </c>
      <c r="T321" s="48">
        <v>1</v>
      </c>
      <c r="U321" s="128"/>
      <c r="V321" s="50"/>
      <c r="W321" s="50"/>
      <c r="X321" s="50"/>
      <c r="Y321" s="50"/>
      <c r="Z321" s="49"/>
      <c r="AA321" s="70">
        <v>321</v>
      </c>
      <c r="AB321" s="70"/>
      <c r="AC321" s="71"/>
      <c r="AD321" s="77">
        <v>67</v>
      </c>
      <c r="AE321" s="77">
        <v>17</v>
      </c>
      <c r="AF321" s="77">
        <v>111</v>
      </c>
      <c r="AG321" s="77">
        <v>12</v>
      </c>
      <c r="AH321" s="77"/>
      <c r="AI321" s="77"/>
      <c r="AJ321" s="77"/>
      <c r="AK321" s="77"/>
      <c r="AL321" s="77"/>
      <c r="AM321" s="79">
        <v>42081.889027777775</v>
      </c>
      <c r="AN321" s="77" t="s">
        <v>416</v>
      </c>
      <c r="AO321" s="80" t="s">
        <v>5519</v>
      </c>
      <c r="AP321" s="122" t="s">
        <v>66</v>
      </c>
      <c r="AQ321" s="48"/>
      <c r="AR321" s="49"/>
      <c r="AS321" s="48"/>
      <c r="AT321" s="49"/>
      <c r="AU321" s="48"/>
      <c r="AV321" s="49"/>
      <c r="AW321" s="48"/>
      <c r="AX321" s="49"/>
      <c r="AY321" s="48"/>
      <c r="AZ321" s="2"/>
      <c r="BA321" s="3"/>
      <c r="BB321" s="3"/>
      <c r="BC321" s="3"/>
      <c r="BD321" s="3"/>
    </row>
    <row r="322" spans="1:56" ht="15">
      <c r="A322" s="63" t="s">
        <v>864</v>
      </c>
      <c r="B322" s="64"/>
      <c r="C322" s="64"/>
      <c r="D322" s="65"/>
      <c r="E322" s="124"/>
      <c r="F322" s="99" t="s">
        <v>5171</v>
      </c>
      <c r="G322" s="125"/>
      <c r="H322" s="68"/>
      <c r="I322" s="69"/>
      <c r="J322" s="126"/>
      <c r="K322" s="68" t="s">
        <v>5883</v>
      </c>
      <c r="L322" s="127"/>
      <c r="M322" s="72">
        <v>5291.77685546875</v>
      </c>
      <c r="N322" s="72">
        <v>6817.6689453125</v>
      </c>
      <c r="O322" s="73"/>
      <c r="P322" s="74"/>
      <c r="Q322" s="74"/>
      <c r="R322" s="128"/>
      <c r="S322" s="48">
        <v>0</v>
      </c>
      <c r="T322" s="48">
        <v>1</v>
      </c>
      <c r="U322" s="128"/>
      <c r="V322" s="50"/>
      <c r="W322" s="50"/>
      <c r="X322" s="50"/>
      <c r="Y322" s="50"/>
      <c r="Z322" s="49"/>
      <c r="AA322" s="70">
        <v>322</v>
      </c>
      <c r="AB322" s="70"/>
      <c r="AC322" s="71"/>
      <c r="AD322" s="77">
        <v>1441</v>
      </c>
      <c r="AE322" s="77">
        <v>804</v>
      </c>
      <c r="AF322" s="77">
        <v>16307</v>
      </c>
      <c r="AG322" s="77">
        <v>9149</v>
      </c>
      <c r="AH322" s="77"/>
      <c r="AI322" s="77" t="s">
        <v>4430</v>
      </c>
      <c r="AJ322" s="77" t="s">
        <v>4640</v>
      </c>
      <c r="AK322" s="80" t="s">
        <v>4853</v>
      </c>
      <c r="AL322" s="77"/>
      <c r="AM322" s="79">
        <v>40210.05993055556</v>
      </c>
      <c r="AN322" s="77" t="s">
        <v>416</v>
      </c>
      <c r="AO322" s="80" t="s">
        <v>5520</v>
      </c>
      <c r="AP322" s="122" t="s">
        <v>66</v>
      </c>
      <c r="AQ322" s="48"/>
      <c r="AR322" s="49"/>
      <c r="AS322" s="48"/>
      <c r="AT322" s="49"/>
      <c r="AU322" s="48"/>
      <c r="AV322" s="49"/>
      <c r="AW322" s="48"/>
      <c r="AX322" s="49"/>
      <c r="AY322" s="48"/>
      <c r="AZ322" s="2"/>
      <c r="BA322" s="3"/>
      <c r="BB322" s="3"/>
      <c r="BC322" s="3"/>
      <c r="BD322" s="3"/>
    </row>
    <row r="323" spans="1:56" ht="15">
      <c r="A323" s="63" t="s">
        <v>865</v>
      </c>
      <c r="B323" s="64"/>
      <c r="C323" s="64"/>
      <c r="D323" s="65"/>
      <c r="E323" s="124"/>
      <c r="F323" s="99" t="s">
        <v>5172</v>
      </c>
      <c r="G323" s="125"/>
      <c r="H323" s="68"/>
      <c r="I323" s="69"/>
      <c r="J323" s="126"/>
      <c r="K323" s="68" t="s">
        <v>5884</v>
      </c>
      <c r="L323" s="127"/>
      <c r="M323" s="72">
        <v>2447.541259765625</v>
      </c>
      <c r="N323" s="72">
        <v>343.73541259765625</v>
      </c>
      <c r="O323" s="73"/>
      <c r="P323" s="74"/>
      <c r="Q323" s="74"/>
      <c r="R323" s="128"/>
      <c r="S323" s="48">
        <v>0</v>
      </c>
      <c r="T323" s="48">
        <v>1</v>
      </c>
      <c r="U323" s="128"/>
      <c r="V323" s="50"/>
      <c r="W323" s="50"/>
      <c r="X323" s="50"/>
      <c r="Y323" s="50"/>
      <c r="Z323" s="49"/>
      <c r="AA323" s="70">
        <v>323</v>
      </c>
      <c r="AB323" s="70"/>
      <c r="AC323" s="71"/>
      <c r="AD323" s="77">
        <v>2887</v>
      </c>
      <c r="AE323" s="77">
        <v>3241</v>
      </c>
      <c r="AF323" s="77">
        <v>9309</v>
      </c>
      <c r="AG323" s="77">
        <v>75</v>
      </c>
      <c r="AH323" s="77"/>
      <c r="AI323" s="77" t="s">
        <v>4431</v>
      </c>
      <c r="AJ323" s="77" t="s">
        <v>4641</v>
      </c>
      <c r="AK323" s="80" t="s">
        <v>4854</v>
      </c>
      <c r="AL323" s="77"/>
      <c r="AM323" s="79">
        <v>40010.20481481482</v>
      </c>
      <c r="AN323" s="77" t="s">
        <v>416</v>
      </c>
      <c r="AO323" s="80" t="s">
        <v>5521</v>
      </c>
      <c r="AP323" s="122" t="s">
        <v>66</v>
      </c>
      <c r="AQ323" s="48"/>
      <c r="AR323" s="49"/>
      <c r="AS323" s="48"/>
      <c r="AT323" s="49"/>
      <c r="AU323" s="48"/>
      <c r="AV323" s="49"/>
      <c r="AW323" s="48"/>
      <c r="AX323" s="49"/>
      <c r="AY323" s="48"/>
      <c r="AZ323" s="2"/>
      <c r="BA323" s="3"/>
      <c r="BB323" s="3"/>
      <c r="BC323" s="3"/>
      <c r="BD323" s="3"/>
    </row>
    <row r="324" spans="1:56" ht="15">
      <c r="A324" s="63" t="s">
        <v>866</v>
      </c>
      <c r="B324" s="64"/>
      <c r="C324" s="64"/>
      <c r="D324" s="65"/>
      <c r="E324" s="124"/>
      <c r="F324" s="99" t="s">
        <v>5173</v>
      </c>
      <c r="G324" s="125"/>
      <c r="H324" s="68"/>
      <c r="I324" s="69"/>
      <c r="J324" s="126"/>
      <c r="K324" s="68" t="s">
        <v>5885</v>
      </c>
      <c r="L324" s="127"/>
      <c r="M324" s="72">
        <v>3324.56884765625</v>
      </c>
      <c r="N324" s="72">
        <v>5550.98681640625</v>
      </c>
      <c r="O324" s="73"/>
      <c r="P324" s="74"/>
      <c r="Q324" s="74"/>
      <c r="R324" s="128"/>
      <c r="S324" s="48">
        <v>0</v>
      </c>
      <c r="T324" s="48">
        <v>1</v>
      </c>
      <c r="U324" s="128"/>
      <c r="V324" s="50"/>
      <c r="W324" s="50"/>
      <c r="X324" s="50"/>
      <c r="Y324" s="50"/>
      <c r="Z324" s="49"/>
      <c r="AA324" s="70">
        <v>324</v>
      </c>
      <c r="AB324" s="70"/>
      <c r="AC324" s="71"/>
      <c r="AD324" s="77">
        <v>142</v>
      </c>
      <c r="AE324" s="77">
        <v>46</v>
      </c>
      <c r="AF324" s="77">
        <v>4328</v>
      </c>
      <c r="AG324" s="77">
        <v>516</v>
      </c>
      <c r="AH324" s="77"/>
      <c r="AI324" s="77"/>
      <c r="AJ324" s="77" t="s">
        <v>4642</v>
      </c>
      <c r="AK324" s="77"/>
      <c r="AL324" s="77"/>
      <c r="AM324" s="79">
        <v>40010.76934027778</v>
      </c>
      <c r="AN324" s="77" t="s">
        <v>416</v>
      </c>
      <c r="AO324" s="80" t="s">
        <v>5522</v>
      </c>
      <c r="AP324" s="122" t="s">
        <v>66</v>
      </c>
      <c r="AQ324" s="48"/>
      <c r="AR324" s="49"/>
      <c r="AS324" s="48"/>
      <c r="AT324" s="49"/>
      <c r="AU324" s="48"/>
      <c r="AV324" s="49"/>
      <c r="AW324" s="48"/>
      <c r="AX324" s="49"/>
      <c r="AY324" s="48"/>
      <c r="AZ324" s="2"/>
      <c r="BA324" s="3"/>
      <c r="BB324" s="3"/>
      <c r="BC324" s="3"/>
      <c r="BD324" s="3"/>
    </row>
    <row r="325" spans="1:56" ht="15">
      <c r="A325" s="63" t="s">
        <v>868</v>
      </c>
      <c r="B325" s="64"/>
      <c r="C325" s="64"/>
      <c r="D325" s="65"/>
      <c r="E325" s="124"/>
      <c r="F325" s="99" t="s">
        <v>5174</v>
      </c>
      <c r="G325" s="125"/>
      <c r="H325" s="68"/>
      <c r="I325" s="69"/>
      <c r="J325" s="126"/>
      <c r="K325" s="68" t="s">
        <v>5886</v>
      </c>
      <c r="L325" s="127"/>
      <c r="M325" s="72">
        <v>7927.82861328125</v>
      </c>
      <c r="N325" s="72">
        <v>5983.94677734375</v>
      </c>
      <c r="O325" s="73"/>
      <c r="P325" s="74"/>
      <c r="Q325" s="74"/>
      <c r="R325" s="128"/>
      <c r="S325" s="48">
        <v>0</v>
      </c>
      <c r="T325" s="48">
        <v>5</v>
      </c>
      <c r="U325" s="128"/>
      <c r="V325" s="50"/>
      <c r="W325" s="50"/>
      <c r="X325" s="50"/>
      <c r="Y325" s="50"/>
      <c r="Z325" s="49"/>
      <c r="AA325" s="70">
        <v>325</v>
      </c>
      <c r="AB325" s="70"/>
      <c r="AC325" s="71"/>
      <c r="AD325" s="77">
        <v>381</v>
      </c>
      <c r="AE325" s="77">
        <v>465</v>
      </c>
      <c r="AF325" s="77">
        <v>13036</v>
      </c>
      <c r="AG325" s="77">
        <v>93625</v>
      </c>
      <c r="AH325" s="77"/>
      <c r="AI325" s="77" t="s">
        <v>4432</v>
      </c>
      <c r="AJ325" s="77" t="s">
        <v>314</v>
      </c>
      <c r="AK325" s="77"/>
      <c r="AL325" s="77"/>
      <c r="AM325" s="79">
        <v>39921.80090277778</v>
      </c>
      <c r="AN325" s="77" t="s">
        <v>416</v>
      </c>
      <c r="AO325" s="80" t="s">
        <v>5523</v>
      </c>
      <c r="AP325" s="122" t="s">
        <v>66</v>
      </c>
      <c r="AQ325" s="48"/>
      <c r="AR325" s="49"/>
      <c r="AS325" s="48"/>
      <c r="AT325" s="49"/>
      <c r="AU325" s="48"/>
      <c r="AV325" s="49"/>
      <c r="AW325" s="48"/>
      <c r="AX325" s="49"/>
      <c r="AY325" s="48"/>
      <c r="AZ325" s="2"/>
      <c r="BA325" s="3"/>
      <c r="BB325" s="3"/>
      <c r="BC325" s="3"/>
      <c r="BD325" s="3"/>
    </row>
    <row r="326" spans="1:56" ht="15">
      <c r="A326" s="63" t="s">
        <v>869</v>
      </c>
      <c r="B326" s="64"/>
      <c r="C326" s="64"/>
      <c r="D326" s="65"/>
      <c r="E326" s="124"/>
      <c r="F326" s="99" t="s">
        <v>5178</v>
      </c>
      <c r="G326" s="125"/>
      <c r="H326" s="68"/>
      <c r="I326" s="69"/>
      <c r="J326" s="126"/>
      <c r="K326" s="68" t="s">
        <v>5890</v>
      </c>
      <c r="L326" s="127"/>
      <c r="M326" s="72">
        <v>4086.193115234375</v>
      </c>
      <c r="N326" s="72">
        <v>2026.1204833984375</v>
      </c>
      <c r="O326" s="73"/>
      <c r="P326" s="74"/>
      <c r="Q326" s="74"/>
      <c r="R326" s="128"/>
      <c r="S326" s="48">
        <v>0</v>
      </c>
      <c r="T326" s="48">
        <v>1</v>
      </c>
      <c r="U326" s="128"/>
      <c r="V326" s="50"/>
      <c r="W326" s="50"/>
      <c r="X326" s="50"/>
      <c r="Y326" s="50"/>
      <c r="Z326" s="49"/>
      <c r="AA326" s="70">
        <v>326</v>
      </c>
      <c r="AB326" s="70"/>
      <c r="AC326" s="71"/>
      <c r="AD326" s="77">
        <v>1582</v>
      </c>
      <c r="AE326" s="77">
        <v>815</v>
      </c>
      <c r="AF326" s="77">
        <v>10792</v>
      </c>
      <c r="AG326" s="77">
        <v>7304</v>
      </c>
      <c r="AH326" s="77"/>
      <c r="AI326" s="77" t="s">
        <v>4436</v>
      </c>
      <c r="AJ326" s="77" t="s">
        <v>4644</v>
      </c>
      <c r="AK326" s="80" t="s">
        <v>4858</v>
      </c>
      <c r="AL326" s="77"/>
      <c r="AM326" s="79">
        <v>40626.52108796296</v>
      </c>
      <c r="AN326" s="77" t="s">
        <v>416</v>
      </c>
      <c r="AO326" s="80" t="s">
        <v>5527</v>
      </c>
      <c r="AP326" s="122" t="s">
        <v>66</v>
      </c>
      <c r="AQ326" s="48"/>
      <c r="AR326" s="49"/>
      <c r="AS326" s="48"/>
      <c r="AT326" s="49"/>
      <c r="AU326" s="48"/>
      <c r="AV326" s="49"/>
      <c r="AW326" s="48"/>
      <c r="AX326" s="49"/>
      <c r="AY326" s="48"/>
      <c r="AZ326" s="2"/>
      <c r="BA326" s="3"/>
      <c r="BB326" s="3"/>
      <c r="BC326" s="3"/>
      <c r="BD326" s="3"/>
    </row>
    <row r="327" spans="1:56" ht="15">
      <c r="A327" s="63" t="s">
        <v>870</v>
      </c>
      <c r="B327" s="64"/>
      <c r="C327" s="64"/>
      <c r="D327" s="65"/>
      <c r="E327" s="124"/>
      <c r="F327" s="99" t="s">
        <v>5179</v>
      </c>
      <c r="G327" s="125"/>
      <c r="H327" s="68"/>
      <c r="I327" s="69"/>
      <c r="J327" s="126"/>
      <c r="K327" s="68" t="s">
        <v>5891</v>
      </c>
      <c r="L327" s="127"/>
      <c r="M327" s="72">
        <v>4605.8173828125</v>
      </c>
      <c r="N327" s="72">
        <v>6912.2255859375</v>
      </c>
      <c r="O327" s="73"/>
      <c r="P327" s="74"/>
      <c r="Q327" s="74"/>
      <c r="R327" s="128"/>
      <c r="S327" s="48">
        <v>0</v>
      </c>
      <c r="T327" s="48">
        <v>1</v>
      </c>
      <c r="U327" s="128"/>
      <c r="V327" s="50"/>
      <c r="W327" s="50"/>
      <c r="X327" s="50"/>
      <c r="Y327" s="50"/>
      <c r="Z327" s="49"/>
      <c r="AA327" s="70">
        <v>327</v>
      </c>
      <c r="AB327" s="70"/>
      <c r="AC327" s="71"/>
      <c r="AD327" s="77">
        <v>91</v>
      </c>
      <c r="AE327" s="77">
        <v>109</v>
      </c>
      <c r="AF327" s="77">
        <v>5228</v>
      </c>
      <c r="AG327" s="77">
        <v>9</v>
      </c>
      <c r="AH327" s="77"/>
      <c r="AI327" s="77" t="s">
        <v>4437</v>
      </c>
      <c r="AJ327" s="77" t="s">
        <v>4645</v>
      </c>
      <c r="AK327" s="80" t="s">
        <v>4859</v>
      </c>
      <c r="AL327" s="77"/>
      <c r="AM327" s="79">
        <v>40277.362129629626</v>
      </c>
      <c r="AN327" s="77" t="s">
        <v>416</v>
      </c>
      <c r="AO327" s="80" t="s">
        <v>5528</v>
      </c>
      <c r="AP327" s="122" t="s">
        <v>66</v>
      </c>
      <c r="AQ327" s="48"/>
      <c r="AR327" s="49"/>
      <c r="AS327" s="48"/>
      <c r="AT327" s="49"/>
      <c r="AU327" s="48"/>
      <c r="AV327" s="49"/>
      <c r="AW327" s="48"/>
      <c r="AX327" s="49"/>
      <c r="AY327" s="48"/>
      <c r="AZ327" s="2"/>
      <c r="BA327" s="3"/>
      <c r="BB327" s="3"/>
      <c r="BC327" s="3"/>
      <c r="BD327" s="3"/>
    </row>
    <row r="328" spans="1:56" ht="15">
      <c r="A328" s="63" t="s">
        <v>871</v>
      </c>
      <c r="B328" s="64"/>
      <c r="C328" s="64"/>
      <c r="D328" s="65"/>
      <c r="E328" s="124"/>
      <c r="F328" s="99" t="s">
        <v>5180</v>
      </c>
      <c r="G328" s="125"/>
      <c r="H328" s="68"/>
      <c r="I328" s="69"/>
      <c r="J328" s="126"/>
      <c r="K328" s="68" t="s">
        <v>5892</v>
      </c>
      <c r="L328" s="127"/>
      <c r="M328" s="72">
        <v>4041.66064453125</v>
      </c>
      <c r="N328" s="72">
        <v>6803.1806640625</v>
      </c>
      <c r="O328" s="73"/>
      <c r="P328" s="74"/>
      <c r="Q328" s="74"/>
      <c r="R328" s="128"/>
      <c r="S328" s="48">
        <v>0</v>
      </c>
      <c r="T328" s="48">
        <v>1</v>
      </c>
      <c r="U328" s="128"/>
      <c r="V328" s="50"/>
      <c r="W328" s="50"/>
      <c r="X328" s="50"/>
      <c r="Y328" s="50"/>
      <c r="Z328" s="49"/>
      <c r="AA328" s="70">
        <v>328</v>
      </c>
      <c r="AB328" s="70"/>
      <c r="AC328" s="71"/>
      <c r="AD328" s="77">
        <v>2240</v>
      </c>
      <c r="AE328" s="77">
        <v>1457</v>
      </c>
      <c r="AF328" s="77">
        <v>118731</v>
      </c>
      <c r="AG328" s="77">
        <v>49703</v>
      </c>
      <c r="AH328" s="77"/>
      <c r="AI328" s="77" t="s">
        <v>4438</v>
      </c>
      <c r="AJ328" s="77" t="s">
        <v>301</v>
      </c>
      <c r="AK328" s="80" t="s">
        <v>4860</v>
      </c>
      <c r="AL328" s="77"/>
      <c r="AM328" s="79">
        <v>40291.12751157407</v>
      </c>
      <c r="AN328" s="77" t="s">
        <v>416</v>
      </c>
      <c r="AO328" s="80" t="s">
        <v>5529</v>
      </c>
      <c r="AP328" s="122" t="s">
        <v>66</v>
      </c>
      <c r="AQ328" s="48"/>
      <c r="AR328" s="49"/>
      <c r="AS328" s="48"/>
      <c r="AT328" s="49"/>
      <c r="AU328" s="48"/>
      <c r="AV328" s="49"/>
      <c r="AW328" s="48"/>
      <c r="AX328" s="49"/>
      <c r="AY328" s="48"/>
      <c r="AZ328" s="2"/>
      <c r="BA328" s="3"/>
      <c r="BB328" s="3"/>
      <c r="BC328" s="3"/>
      <c r="BD328" s="3"/>
    </row>
    <row r="329" spans="1:56" ht="15">
      <c r="A329" s="63" t="s">
        <v>872</v>
      </c>
      <c r="B329" s="64"/>
      <c r="C329" s="64"/>
      <c r="D329" s="65"/>
      <c r="E329" s="124"/>
      <c r="F329" s="99" t="s">
        <v>5181</v>
      </c>
      <c r="G329" s="125"/>
      <c r="H329" s="68"/>
      <c r="I329" s="69"/>
      <c r="J329" s="126"/>
      <c r="K329" s="68" t="s">
        <v>5893</v>
      </c>
      <c r="L329" s="127"/>
      <c r="M329" s="72">
        <v>949.2736206054688</v>
      </c>
      <c r="N329" s="72">
        <v>3390.21044921875</v>
      </c>
      <c r="O329" s="73"/>
      <c r="P329" s="74"/>
      <c r="Q329" s="74"/>
      <c r="R329" s="128"/>
      <c r="S329" s="48">
        <v>0</v>
      </c>
      <c r="T329" s="48">
        <v>1</v>
      </c>
      <c r="U329" s="128"/>
      <c r="V329" s="50"/>
      <c r="W329" s="50"/>
      <c r="X329" s="50"/>
      <c r="Y329" s="50"/>
      <c r="Z329" s="49"/>
      <c r="AA329" s="70">
        <v>329</v>
      </c>
      <c r="AB329" s="70"/>
      <c r="AC329" s="71"/>
      <c r="AD329" s="77">
        <v>897</v>
      </c>
      <c r="AE329" s="77">
        <v>212</v>
      </c>
      <c r="AF329" s="77">
        <v>1450</v>
      </c>
      <c r="AG329" s="77">
        <v>10</v>
      </c>
      <c r="AH329" s="77"/>
      <c r="AI329" s="77" t="s">
        <v>4439</v>
      </c>
      <c r="AJ329" s="77"/>
      <c r="AK329" s="77"/>
      <c r="AL329" s="77"/>
      <c r="AM329" s="79">
        <v>40939.69400462963</v>
      </c>
      <c r="AN329" s="77" t="s">
        <v>416</v>
      </c>
      <c r="AO329" s="80" t="s">
        <v>5530</v>
      </c>
      <c r="AP329" s="122" t="s">
        <v>66</v>
      </c>
      <c r="AQ329" s="48"/>
      <c r="AR329" s="49"/>
      <c r="AS329" s="48"/>
      <c r="AT329" s="49"/>
      <c r="AU329" s="48"/>
      <c r="AV329" s="49"/>
      <c r="AW329" s="48"/>
      <c r="AX329" s="49"/>
      <c r="AY329" s="48"/>
      <c r="AZ329" s="2"/>
      <c r="BA329" s="3"/>
      <c r="BB329" s="3"/>
      <c r="BC329" s="3"/>
      <c r="BD329" s="3"/>
    </row>
    <row r="330" spans="1:56" ht="15">
      <c r="A330" s="63" t="s">
        <v>873</v>
      </c>
      <c r="B330" s="64"/>
      <c r="C330" s="64"/>
      <c r="D330" s="65"/>
      <c r="E330" s="124"/>
      <c r="F330" s="99" t="s">
        <v>5182</v>
      </c>
      <c r="G330" s="125"/>
      <c r="H330" s="68"/>
      <c r="I330" s="69"/>
      <c r="J330" s="126"/>
      <c r="K330" s="68" t="s">
        <v>5894</v>
      </c>
      <c r="L330" s="127"/>
      <c r="M330" s="72">
        <v>1391.597900390625</v>
      </c>
      <c r="N330" s="72">
        <v>1206.6658935546875</v>
      </c>
      <c r="O330" s="73"/>
      <c r="P330" s="74"/>
      <c r="Q330" s="74"/>
      <c r="R330" s="128"/>
      <c r="S330" s="48">
        <v>0</v>
      </c>
      <c r="T330" s="48">
        <v>1</v>
      </c>
      <c r="U330" s="128"/>
      <c r="V330" s="50"/>
      <c r="W330" s="50"/>
      <c r="X330" s="50"/>
      <c r="Y330" s="50"/>
      <c r="Z330" s="49"/>
      <c r="AA330" s="70">
        <v>330</v>
      </c>
      <c r="AB330" s="70"/>
      <c r="AC330" s="71"/>
      <c r="AD330" s="77">
        <v>74</v>
      </c>
      <c r="AE330" s="77">
        <v>30</v>
      </c>
      <c r="AF330" s="77">
        <v>533</v>
      </c>
      <c r="AG330" s="77">
        <v>43</v>
      </c>
      <c r="AH330" s="77"/>
      <c r="AI330" s="77" t="s">
        <v>4440</v>
      </c>
      <c r="AJ330" s="77" t="s">
        <v>587</v>
      </c>
      <c r="AK330" s="80" t="s">
        <v>4861</v>
      </c>
      <c r="AL330" s="77"/>
      <c r="AM330" s="79">
        <v>41702.227002314816</v>
      </c>
      <c r="AN330" s="77" t="s">
        <v>416</v>
      </c>
      <c r="AO330" s="80" t="s">
        <v>5531</v>
      </c>
      <c r="AP330" s="122" t="s">
        <v>66</v>
      </c>
      <c r="AQ330" s="48"/>
      <c r="AR330" s="49"/>
      <c r="AS330" s="48"/>
      <c r="AT330" s="49"/>
      <c r="AU330" s="48"/>
      <c r="AV330" s="49"/>
      <c r="AW330" s="48"/>
      <c r="AX330" s="49"/>
      <c r="AY330" s="48"/>
      <c r="AZ330" s="2"/>
      <c r="BA330" s="3"/>
      <c r="BB330" s="3"/>
      <c r="BC330" s="3"/>
      <c r="BD330" s="3"/>
    </row>
    <row r="331" spans="1:56" ht="15">
      <c r="A331" s="63" t="s">
        <v>874</v>
      </c>
      <c r="B331" s="64"/>
      <c r="C331" s="64"/>
      <c r="D331" s="65"/>
      <c r="E331" s="124"/>
      <c r="F331" s="99" t="s">
        <v>394</v>
      </c>
      <c r="G331" s="125"/>
      <c r="H331" s="68"/>
      <c r="I331" s="69"/>
      <c r="J331" s="126"/>
      <c r="K331" s="68" t="s">
        <v>5895</v>
      </c>
      <c r="L331" s="127"/>
      <c r="M331" s="72">
        <v>5406.92626953125</v>
      </c>
      <c r="N331" s="72">
        <v>4534.5625</v>
      </c>
      <c r="O331" s="73"/>
      <c r="P331" s="74"/>
      <c r="Q331" s="74"/>
      <c r="R331" s="128"/>
      <c r="S331" s="48">
        <v>0</v>
      </c>
      <c r="T331" s="48">
        <v>1</v>
      </c>
      <c r="U331" s="128"/>
      <c r="V331" s="50"/>
      <c r="W331" s="50"/>
      <c r="X331" s="50"/>
      <c r="Y331" s="50"/>
      <c r="Z331" s="49"/>
      <c r="AA331" s="70">
        <v>331</v>
      </c>
      <c r="AB331" s="70"/>
      <c r="AC331" s="71"/>
      <c r="AD331" s="77">
        <v>6</v>
      </c>
      <c r="AE331" s="77">
        <v>3</v>
      </c>
      <c r="AF331" s="77">
        <v>1747</v>
      </c>
      <c r="AG331" s="77">
        <v>1</v>
      </c>
      <c r="AH331" s="77"/>
      <c r="AI331" s="77" t="s">
        <v>4441</v>
      </c>
      <c r="AJ331" s="77"/>
      <c r="AK331" s="77"/>
      <c r="AL331" s="77"/>
      <c r="AM331" s="79">
        <v>39925.77690972222</v>
      </c>
      <c r="AN331" s="77" t="s">
        <v>416</v>
      </c>
      <c r="AO331" s="80" t="s">
        <v>5532</v>
      </c>
      <c r="AP331" s="122" t="s">
        <v>66</v>
      </c>
      <c r="AQ331" s="48"/>
      <c r="AR331" s="49"/>
      <c r="AS331" s="48"/>
      <c r="AT331" s="49"/>
      <c r="AU331" s="48"/>
      <c r="AV331" s="49"/>
      <c r="AW331" s="48"/>
      <c r="AX331" s="49"/>
      <c r="AY331" s="48"/>
      <c r="AZ331" s="2"/>
      <c r="BA331" s="3"/>
      <c r="BB331" s="3"/>
      <c r="BC331" s="3"/>
      <c r="BD331" s="3"/>
    </row>
    <row r="332" spans="1:56" ht="15">
      <c r="A332" s="63" t="s">
        <v>877</v>
      </c>
      <c r="B332" s="64"/>
      <c r="C332" s="64"/>
      <c r="D332" s="65"/>
      <c r="E332" s="124"/>
      <c r="F332" s="99" t="s">
        <v>5185</v>
      </c>
      <c r="G332" s="125"/>
      <c r="H332" s="68"/>
      <c r="I332" s="69"/>
      <c r="J332" s="126"/>
      <c r="K332" s="68" t="s">
        <v>5898</v>
      </c>
      <c r="L332" s="127"/>
      <c r="M332" s="72">
        <v>5109.896484375</v>
      </c>
      <c r="N332" s="72">
        <v>6568.3447265625</v>
      </c>
      <c r="O332" s="73"/>
      <c r="P332" s="74"/>
      <c r="Q332" s="74"/>
      <c r="R332" s="128"/>
      <c r="S332" s="48">
        <v>0</v>
      </c>
      <c r="T332" s="48">
        <v>1</v>
      </c>
      <c r="U332" s="128"/>
      <c r="V332" s="50"/>
      <c r="W332" s="50"/>
      <c r="X332" s="50"/>
      <c r="Y332" s="50"/>
      <c r="Z332" s="49"/>
      <c r="AA332" s="70">
        <v>332</v>
      </c>
      <c r="AB332" s="70"/>
      <c r="AC332" s="71"/>
      <c r="AD332" s="77">
        <v>153</v>
      </c>
      <c r="AE332" s="77">
        <v>61</v>
      </c>
      <c r="AF332" s="77">
        <v>1199</v>
      </c>
      <c r="AG332" s="77">
        <v>1702</v>
      </c>
      <c r="AH332" s="77"/>
      <c r="AI332" s="77" t="s">
        <v>4444</v>
      </c>
      <c r="AJ332" s="77"/>
      <c r="AK332" s="77"/>
      <c r="AL332" s="77"/>
      <c r="AM332" s="79">
        <v>42706.055393518516</v>
      </c>
      <c r="AN332" s="77" t="s">
        <v>416</v>
      </c>
      <c r="AO332" s="80" t="s">
        <v>5535</v>
      </c>
      <c r="AP332" s="122" t="s">
        <v>66</v>
      </c>
      <c r="AQ332" s="48"/>
      <c r="AR332" s="49"/>
      <c r="AS332" s="48"/>
      <c r="AT332" s="49"/>
      <c r="AU332" s="48"/>
      <c r="AV332" s="49"/>
      <c r="AW332" s="48"/>
      <c r="AX332" s="49"/>
      <c r="AY332" s="48"/>
      <c r="AZ332" s="2"/>
      <c r="BA332" s="3"/>
      <c r="BB332" s="3"/>
      <c r="BC332" s="3"/>
      <c r="BD332" s="3"/>
    </row>
    <row r="333" spans="1:56" ht="15">
      <c r="A333" s="63" t="s">
        <v>878</v>
      </c>
      <c r="B333" s="64"/>
      <c r="C333" s="64"/>
      <c r="D333" s="65"/>
      <c r="E333" s="124"/>
      <c r="F333" s="99" t="s">
        <v>5186</v>
      </c>
      <c r="G333" s="125"/>
      <c r="H333" s="68"/>
      <c r="I333" s="69"/>
      <c r="J333" s="126"/>
      <c r="K333" s="68" t="s">
        <v>5899</v>
      </c>
      <c r="L333" s="127"/>
      <c r="M333" s="72">
        <v>7722.69140625</v>
      </c>
      <c r="N333" s="72">
        <v>4315.974609375</v>
      </c>
      <c r="O333" s="73"/>
      <c r="P333" s="74"/>
      <c r="Q333" s="74"/>
      <c r="R333" s="128"/>
      <c r="S333" s="48">
        <v>0</v>
      </c>
      <c r="T333" s="48">
        <v>1</v>
      </c>
      <c r="U333" s="128"/>
      <c r="V333" s="50"/>
      <c r="W333" s="50"/>
      <c r="X333" s="50"/>
      <c r="Y333" s="50"/>
      <c r="Z333" s="49"/>
      <c r="AA333" s="70">
        <v>333</v>
      </c>
      <c r="AB333" s="70"/>
      <c r="AC333" s="71"/>
      <c r="AD333" s="77">
        <v>760</v>
      </c>
      <c r="AE333" s="77">
        <v>219</v>
      </c>
      <c r="AF333" s="77">
        <v>626</v>
      </c>
      <c r="AG333" s="77">
        <v>3478</v>
      </c>
      <c r="AH333" s="77"/>
      <c r="AI333" s="77" t="s">
        <v>4445</v>
      </c>
      <c r="AJ333" s="77" t="s">
        <v>4647</v>
      </c>
      <c r="AK333" s="77"/>
      <c r="AL333" s="77"/>
      <c r="AM333" s="79">
        <v>40226.663506944446</v>
      </c>
      <c r="AN333" s="77" t="s">
        <v>416</v>
      </c>
      <c r="AO333" s="80" t="s">
        <v>5536</v>
      </c>
      <c r="AP333" s="122" t="s">
        <v>66</v>
      </c>
      <c r="AQ333" s="48"/>
      <c r="AR333" s="49"/>
      <c r="AS333" s="48"/>
      <c r="AT333" s="49"/>
      <c r="AU333" s="48"/>
      <c r="AV333" s="49"/>
      <c r="AW333" s="48"/>
      <c r="AX333" s="49"/>
      <c r="AY333" s="48"/>
      <c r="AZ333" s="2"/>
      <c r="BA333" s="3"/>
      <c r="BB333" s="3"/>
      <c r="BC333" s="3"/>
      <c r="BD333" s="3"/>
    </row>
    <row r="334" spans="1:56" ht="15">
      <c r="A334" s="63" t="s">
        <v>879</v>
      </c>
      <c r="B334" s="64"/>
      <c r="C334" s="64"/>
      <c r="D334" s="65"/>
      <c r="E334" s="124"/>
      <c r="F334" s="99" t="s">
        <v>5187</v>
      </c>
      <c r="G334" s="125"/>
      <c r="H334" s="68"/>
      <c r="I334" s="69"/>
      <c r="J334" s="126"/>
      <c r="K334" s="68" t="s">
        <v>5900</v>
      </c>
      <c r="L334" s="127"/>
      <c r="M334" s="72">
        <v>5357.68994140625</v>
      </c>
      <c r="N334" s="72">
        <v>3353.290771484375</v>
      </c>
      <c r="O334" s="73"/>
      <c r="P334" s="74"/>
      <c r="Q334" s="74"/>
      <c r="R334" s="128"/>
      <c r="S334" s="48">
        <v>0</v>
      </c>
      <c r="T334" s="48">
        <v>1</v>
      </c>
      <c r="U334" s="128"/>
      <c r="V334" s="50"/>
      <c r="W334" s="50"/>
      <c r="X334" s="50"/>
      <c r="Y334" s="50"/>
      <c r="Z334" s="49"/>
      <c r="AA334" s="70">
        <v>334</v>
      </c>
      <c r="AB334" s="70"/>
      <c r="AC334" s="71"/>
      <c r="AD334" s="77">
        <v>30</v>
      </c>
      <c r="AE334" s="77">
        <v>17</v>
      </c>
      <c r="AF334" s="77">
        <v>2951</v>
      </c>
      <c r="AG334" s="77">
        <v>1</v>
      </c>
      <c r="AH334" s="77"/>
      <c r="AI334" s="77"/>
      <c r="AJ334" s="77"/>
      <c r="AK334" s="77"/>
      <c r="AL334" s="77"/>
      <c r="AM334" s="79">
        <v>42274.475069444445</v>
      </c>
      <c r="AN334" s="77" t="s">
        <v>416</v>
      </c>
      <c r="AO334" s="80" t="s">
        <v>5537</v>
      </c>
      <c r="AP334" s="122" t="s">
        <v>66</v>
      </c>
      <c r="AQ334" s="48"/>
      <c r="AR334" s="49"/>
      <c r="AS334" s="48"/>
      <c r="AT334" s="49"/>
      <c r="AU334" s="48"/>
      <c r="AV334" s="49"/>
      <c r="AW334" s="48"/>
      <c r="AX334" s="49"/>
      <c r="AY334" s="48"/>
      <c r="AZ334" s="2"/>
      <c r="BA334" s="3"/>
      <c r="BB334" s="3"/>
      <c r="BC334" s="3"/>
      <c r="BD334" s="3"/>
    </row>
    <row r="335" spans="1:56" ht="15">
      <c r="A335" s="63" t="s">
        <v>880</v>
      </c>
      <c r="B335" s="64"/>
      <c r="C335" s="64"/>
      <c r="D335" s="65"/>
      <c r="E335" s="124"/>
      <c r="F335" s="99" t="s">
        <v>5188</v>
      </c>
      <c r="G335" s="125"/>
      <c r="H335" s="68"/>
      <c r="I335" s="69"/>
      <c r="J335" s="126"/>
      <c r="K335" s="68" t="s">
        <v>5901</v>
      </c>
      <c r="L335" s="127"/>
      <c r="M335" s="72">
        <v>2685.16015625</v>
      </c>
      <c r="N335" s="72">
        <v>1171.88232421875</v>
      </c>
      <c r="O335" s="73"/>
      <c r="P335" s="74"/>
      <c r="Q335" s="74"/>
      <c r="R335" s="128"/>
      <c r="S335" s="48">
        <v>0</v>
      </c>
      <c r="T335" s="48">
        <v>1</v>
      </c>
      <c r="U335" s="128"/>
      <c r="V335" s="50"/>
      <c r="W335" s="50"/>
      <c r="X335" s="50"/>
      <c r="Y335" s="50"/>
      <c r="Z335" s="49"/>
      <c r="AA335" s="70">
        <v>335</v>
      </c>
      <c r="AB335" s="70"/>
      <c r="AC335" s="71"/>
      <c r="AD335" s="77">
        <v>56</v>
      </c>
      <c r="AE335" s="77">
        <v>37</v>
      </c>
      <c r="AF335" s="77">
        <v>3121</v>
      </c>
      <c r="AG335" s="77">
        <v>1247</v>
      </c>
      <c r="AH335" s="77"/>
      <c r="AI335" s="77" t="s">
        <v>4446</v>
      </c>
      <c r="AJ335" s="77" t="s">
        <v>335</v>
      </c>
      <c r="AK335" s="77"/>
      <c r="AL335" s="77"/>
      <c r="AM335" s="79">
        <v>41139.54200231482</v>
      </c>
      <c r="AN335" s="77" t="s">
        <v>416</v>
      </c>
      <c r="AO335" s="80" t="s">
        <v>5538</v>
      </c>
      <c r="AP335" s="122" t="s">
        <v>66</v>
      </c>
      <c r="AQ335" s="48"/>
      <c r="AR335" s="49"/>
      <c r="AS335" s="48"/>
      <c r="AT335" s="49"/>
      <c r="AU335" s="48"/>
      <c r="AV335" s="49"/>
      <c r="AW335" s="48"/>
      <c r="AX335" s="49"/>
      <c r="AY335" s="48"/>
      <c r="AZ335" s="2"/>
      <c r="BA335" s="3"/>
      <c r="BB335" s="3"/>
      <c r="BC335" s="3"/>
      <c r="BD335" s="3"/>
    </row>
    <row r="336" spans="1:56" ht="15">
      <c r="A336" s="63" t="s">
        <v>881</v>
      </c>
      <c r="B336" s="64"/>
      <c r="C336" s="64"/>
      <c r="D336" s="65"/>
      <c r="E336" s="124"/>
      <c r="F336" s="99" t="s">
        <v>394</v>
      </c>
      <c r="G336" s="125"/>
      <c r="H336" s="68"/>
      <c r="I336" s="69"/>
      <c r="J336" s="126"/>
      <c r="K336" s="68" t="s">
        <v>5902</v>
      </c>
      <c r="L336" s="127"/>
      <c r="M336" s="72">
        <v>5550.50634765625</v>
      </c>
      <c r="N336" s="72">
        <v>2824.0419921875</v>
      </c>
      <c r="O336" s="73"/>
      <c r="P336" s="74"/>
      <c r="Q336" s="74"/>
      <c r="R336" s="128"/>
      <c r="S336" s="48">
        <v>0</v>
      </c>
      <c r="T336" s="48">
        <v>1</v>
      </c>
      <c r="U336" s="128"/>
      <c r="V336" s="50"/>
      <c r="W336" s="50"/>
      <c r="X336" s="50"/>
      <c r="Y336" s="50"/>
      <c r="Z336" s="49"/>
      <c r="AA336" s="70">
        <v>336</v>
      </c>
      <c r="AB336" s="70"/>
      <c r="AC336" s="71"/>
      <c r="AD336" s="77">
        <v>59</v>
      </c>
      <c r="AE336" s="77">
        <v>3</v>
      </c>
      <c r="AF336" s="77">
        <v>1325</v>
      </c>
      <c r="AG336" s="77">
        <v>4</v>
      </c>
      <c r="AH336" s="77"/>
      <c r="AI336" s="77"/>
      <c r="AJ336" s="77"/>
      <c r="AK336" s="77"/>
      <c r="AL336" s="77"/>
      <c r="AM336" s="79">
        <v>42314.101377314815</v>
      </c>
      <c r="AN336" s="77" t="s">
        <v>416</v>
      </c>
      <c r="AO336" s="80" t="s">
        <v>5539</v>
      </c>
      <c r="AP336" s="122" t="s">
        <v>66</v>
      </c>
      <c r="AQ336" s="48"/>
      <c r="AR336" s="49"/>
      <c r="AS336" s="48"/>
      <c r="AT336" s="49"/>
      <c r="AU336" s="48"/>
      <c r="AV336" s="49"/>
      <c r="AW336" s="48"/>
      <c r="AX336" s="49"/>
      <c r="AY336" s="48"/>
      <c r="AZ336" s="2"/>
      <c r="BA336" s="3"/>
      <c r="BB336" s="3"/>
      <c r="BC336" s="3"/>
      <c r="BD336" s="3"/>
    </row>
    <row r="337" spans="1:56" ht="15">
      <c r="A337" s="63" t="s">
        <v>882</v>
      </c>
      <c r="B337" s="64"/>
      <c r="C337" s="64"/>
      <c r="D337" s="65"/>
      <c r="E337" s="124"/>
      <c r="F337" s="99" t="s">
        <v>5189</v>
      </c>
      <c r="G337" s="125"/>
      <c r="H337" s="68"/>
      <c r="I337" s="69"/>
      <c r="J337" s="126"/>
      <c r="K337" s="68" t="s">
        <v>5903</v>
      </c>
      <c r="L337" s="127"/>
      <c r="M337" s="72">
        <v>4342.625</v>
      </c>
      <c r="N337" s="72">
        <v>2403.756103515625</v>
      </c>
      <c r="O337" s="73"/>
      <c r="P337" s="74"/>
      <c r="Q337" s="74"/>
      <c r="R337" s="128"/>
      <c r="S337" s="48">
        <v>0</v>
      </c>
      <c r="T337" s="48">
        <v>1</v>
      </c>
      <c r="U337" s="128"/>
      <c r="V337" s="50"/>
      <c r="W337" s="50"/>
      <c r="X337" s="50"/>
      <c r="Y337" s="50"/>
      <c r="Z337" s="49"/>
      <c r="AA337" s="70">
        <v>337</v>
      </c>
      <c r="AB337" s="70"/>
      <c r="AC337" s="71"/>
      <c r="AD337" s="77">
        <v>71</v>
      </c>
      <c r="AE337" s="77">
        <v>40</v>
      </c>
      <c r="AF337" s="77">
        <v>1080</v>
      </c>
      <c r="AG337" s="77">
        <v>63</v>
      </c>
      <c r="AH337" s="77"/>
      <c r="AI337" s="77" t="s">
        <v>4447</v>
      </c>
      <c r="AJ337" s="77" t="s">
        <v>4648</v>
      </c>
      <c r="AK337" s="80" t="s">
        <v>4863</v>
      </c>
      <c r="AL337" s="77"/>
      <c r="AM337" s="79">
        <v>42162.90144675926</v>
      </c>
      <c r="AN337" s="77" t="s">
        <v>416</v>
      </c>
      <c r="AO337" s="80" t="s">
        <v>5540</v>
      </c>
      <c r="AP337" s="122" t="s">
        <v>66</v>
      </c>
      <c r="AQ337" s="48"/>
      <c r="AR337" s="49"/>
      <c r="AS337" s="48"/>
      <c r="AT337" s="49"/>
      <c r="AU337" s="48"/>
      <c r="AV337" s="49"/>
      <c r="AW337" s="48"/>
      <c r="AX337" s="49"/>
      <c r="AY337" s="48"/>
      <c r="AZ337" s="2"/>
      <c r="BA337" s="3"/>
      <c r="BB337" s="3"/>
      <c r="BC337" s="3"/>
      <c r="BD337" s="3"/>
    </row>
    <row r="338" spans="1:56" ht="15">
      <c r="A338" s="63" t="s">
        <v>883</v>
      </c>
      <c r="B338" s="64"/>
      <c r="C338" s="64"/>
      <c r="D338" s="65"/>
      <c r="E338" s="124"/>
      <c r="F338" s="99" t="s">
        <v>5190</v>
      </c>
      <c r="G338" s="125"/>
      <c r="H338" s="68"/>
      <c r="I338" s="69"/>
      <c r="J338" s="126"/>
      <c r="K338" s="68" t="s">
        <v>5904</v>
      </c>
      <c r="L338" s="127"/>
      <c r="M338" s="72">
        <v>2700.0029296875</v>
      </c>
      <c r="N338" s="72">
        <v>6195.4501953125</v>
      </c>
      <c r="O338" s="73"/>
      <c r="P338" s="74"/>
      <c r="Q338" s="74"/>
      <c r="R338" s="128"/>
      <c r="S338" s="48">
        <v>0</v>
      </c>
      <c r="T338" s="48">
        <v>1</v>
      </c>
      <c r="U338" s="128"/>
      <c r="V338" s="50"/>
      <c r="W338" s="50"/>
      <c r="X338" s="50"/>
      <c r="Y338" s="50"/>
      <c r="Z338" s="49"/>
      <c r="AA338" s="70">
        <v>338</v>
      </c>
      <c r="AB338" s="70"/>
      <c r="AC338" s="71"/>
      <c r="AD338" s="77">
        <v>381</v>
      </c>
      <c r="AE338" s="77">
        <v>265</v>
      </c>
      <c r="AF338" s="77">
        <v>3424</v>
      </c>
      <c r="AG338" s="77">
        <v>5009</v>
      </c>
      <c r="AH338" s="77"/>
      <c r="AI338" s="77" t="s">
        <v>4448</v>
      </c>
      <c r="AJ338" s="77" t="s">
        <v>316</v>
      </c>
      <c r="AK338" s="80" t="s">
        <v>4864</v>
      </c>
      <c r="AL338" s="77"/>
      <c r="AM338" s="79">
        <v>39916.743252314816</v>
      </c>
      <c r="AN338" s="77" t="s">
        <v>416</v>
      </c>
      <c r="AO338" s="80" t="s">
        <v>5541</v>
      </c>
      <c r="AP338" s="122" t="s">
        <v>66</v>
      </c>
      <c r="AQ338" s="48"/>
      <c r="AR338" s="49"/>
      <c r="AS338" s="48"/>
      <c r="AT338" s="49"/>
      <c r="AU338" s="48"/>
      <c r="AV338" s="49"/>
      <c r="AW338" s="48"/>
      <c r="AX338" s="49"/>
      <c r="AY338" s="48"/>
      <c r="AZ338" s="2"/>
      <c r="BA338" s="3"/>
      <c r="BB338" s="3"/>
      <c r="BC338" s="3"/>
      <c r="BD338" s="3"/>
    </row>
    <row r="339" spans="1:56" ht="15">
      <c r="A339" s="63" t="s">
        <v>884</v>
      </c>
      <c r="B339" s="64"/>
      <c r="C339" s="64"/>
      <c r="D339" s="65"/>
      <c r="E339" s="124"/>
      <c r="F339" s="99" t="s">
        <v>5191</v>
      </c>
      <c r="G339" s="125"/>
      <c r="H339" s="68"/>
      <c r="I339" s="69"/>
      <c r="J339" s="126"/>
      <c r="K339" s="68" t="s">
        <v>5905</v>
      </c>
      <c r="L339" s="127"/>
      <c r="M339" s="72">
        <v>3825.0302734375</v>
      </c>
      <c r="N339" s="72">
        <v>8557.4248046875</v>
      </c>
      <c r="O339" s="73"/>
      <c r="P339" s="74"/>
      <c r="Q339" s="74"/>
      <c r="R339" s="128"/>
      <c r="S339" s="48">
        <v>0</v>
      </c>
      <c r="T339" s="48">
        <v>1</v>
      </c>
      <c r="U339" s="128"/>
      <c r="V339" s="50"/>
      <c r="W339" s="50"/>
      <c r="X339" s="50"/>
      <c r="Y339" s="50"/>
      <c r="Z339" s="49"/>
      <c r="AA339" s="70">
        <v>339</v>
      </c>
      <c r="AB339" s="70"/>
      <c r="AC339" s="71"/>
      <c r="AD339" s="77">
        <v>1543</v>
      </c>
      <c r="AE339" s="77">
        <v>1608</v>
      </c>
      <c r="AF339" s="77">
        <v>10085</v>
      </c>
      <c r="AG339" s="77">
        <v>829</v>
      </c>
      <c r="AH339" s="77"/>
      <c r="AI339" s="77" t="s">
        <v>4449</v>
      </c>
      <c r="AJ339" s="77" t="s">
        <v>4649</v>
      </c>
      <c r="AK339" s="80" t="s">
        <v>4865</v>
      </c>
      <c r="AL339" s="77"/>
      <c r="AM339" s="79">
        <v>40355.90236111111</v>
      </c>
      <c r="AN339" s="77" t="s">
        <v>416</v>
      </c>
      <c r="AO339" s="80" t="s">
        <v>5542</v>
      </c>
      <c r="AP339" s="122" t="s">
        <v>66</v>
      </c>
      <c r="AQ339" s="48"/>
      <c r="AR339" s="49"/>
      <c r="AS339" s="48"/>
      <c r="AT339" s="49"/>
      <c r="AU339" s="48"/>
      <c r="AV339" s="49"/>
      <c r="AW339" s="48"/>
      <c r="AX339" s="49"/>
      <c r="AY339" s="48"/>
      <c r="AZ339" s="2"/>
      <c r="BA339" s="3"/>
      <c r="BB339" s="3"/>
      <c r="BC339" s="3"/>
      <c r="BD339" s="3"/>
    </row>
    <row r="340" spans="1:56" ht="15">
      <c r="A340" s="63" t="s">
        <v>885</v>
      </c>
      <c r="B340" s="64"/>
      <c r="C340" s="64"/>
      <c r="D340" s="65"/>
      <c r="E340" s="124"/>
      <c r="F340" s="99" t="s">
        <v>5192</v>
      </c>
      <c r="G340" s="125"/>
      <c r="H340" s="68"/>
      <c r="I340" s="69"/>
      <c r="J340" s="126"/>
      <c r="K340" s="68" t="s">
        <v>5906</v>
      </c>
      <c r="L340" s="127"/>
      <c r="M340" s="72">
        <v>2768.33740234375</v>
      </c>
      <c r="N340" s="72">
        <v>1368.7344970703125</v>
      </c>
      <c r="O340" s="73"/>
      <c r="P340" s="74"/>
      <c r="Q340" s="74"/>
      <c r="R340" s="128"/>
      <c r="S340" s="48">
        <v>0</v>
      </c>
      <c r="T340" s="48">
        <v>1</v>
      </c>
      <c r="U340" s="128"/>
      <c r="V340" s="50"/>
      <c r="W340" s="50"/>
      <c r="X340" s="50"/>
      <c r="Y340" s="50"/>
      <c r="Z340" s="49"/>
      <c r="AA340" s="70">
        <v>340</v>
      </c>
      <c r="AB340" s="70"/>
      <c r="AC340" s="71"/>
      <c r="AD340" s="77">
        <v>3</v>
      </c>
      <c r="AE340" s="77">
        <v>7</v>
      </c>
      <c r="AF340" s="77">
        <v>429</v>
      </c>
      <c r="AG340" s="77">
        <v>24</v>
      </c>
      <c r="AH340" s="77"/>
      <c r="AI340" s="77"/>
      <c r="AJ340" s="77" t="s">
        <v>4650</v>
      </c>
      <c r="AK340" s="77"/>
      <c r="AL340" s="77"/>
      <c r="AM340" s="79">
        <v>40465.9121875</v>
      </c>
      <c r="AN340" s="77" t="s">
        <v>416</v>
      </c>
      <c r="AO340" s="80" t="s">
        <v>5543</v>
      </c>
      <c r="AP340" s="122" t="s">
        <v>66</v>
      </c>
      <c r="AQ340" s="48"/>
      <c r="AR340" s="49"/>
      <c r="AS340" s="48"/>
      <c r="AT340" s="49"/>
      <c r="AU340" s="48"/>
      <c r="AV340" s="49"/>
      <c r="AW340" s="48"/>
      <c r="AX340" s="49"/>
      <c r="AY340" s="48"/>
      <c r="AZ340" s="2"/>
      <c r="BA340" s="3"/>
      <c r="BB340" s="3"/>
      <c r="BC340" s="3"/>
      <c r="BD340" s="3"/>
    </row>
    <row r="341" spans="1:56" ht="15">
      <c r="A341" s="63" t="s">
        <v>886</v>
      </c>
      <c r="B341" s="64"/>
      <c r="C341" s="64"/>
      <c r="D341" s="65"/>
      <c r="E341" s="124"/>
      <c r="F341" s="99" t="s">
        <v>5193</v>
      </c>
      <c r="G341" s="125"/>
      <c r="H341" s="68"/>
      <c r="I341" s="69"/>
      <c r="J341" s="126"/>
      <c r="K341" s="68" t="s">
        <v>5907</v>
      </c>
      <c r="L341" s="127"/>
      <c r="M341" s="72">
        <v>2559.804443359375</v>
      </c>
      <c r="N341" s="72">
        <v>5231.94384765625</v>
      </c>
      <c r="O341" s="73"/>
      <c r="P341" s="74"/>
      <c r="Q341" s="74"/>
      <c r="R341" s="128"/>
      <c r="S341" s="48">
        <v>0</v>
      </c>
      <c r="T341" s="48">
        <v>1</v>
      </c>
      <c r="U341" s="128"/>
      <c r="V341" s="50"/>
      <c r="W341" s="50"/>
      <c r="X341" s="50"/>
      <c r="Y341" s="50"/>
      <c r="Z341" s="49"/>
      <c r="AA341" s="70">
        <v>341</v>
      </c>
      <c r="AB341" s="70"/>
      <c r="AC341" s="71"/>
      <c r="AD341" s="77">
        <v>112</v>
      </c>
      <c r="AE341" s="77">
        <v>100</v>
      </c>
      <c r="AF341" s="77">
        <v>2595</v>
      </c>
      <c r="AG341" s="77">
        <v>1163</v>
      </c>
      <c r="AH341" s="77"/>
      <c r="AI341" s="77" t="s">
        <v>4450</v>
      </c>
      <c r="AJ341" s="77" t="s">
        <v>4651</v>
      </c>
      <c r="AK341" s="77"/>
      <c r="AL341" s="77"/>
      <c r="AM341" s="79">
        <v>41875.73708333333</v>
      </c>
      <c r="AN341" s="77" t="s">
        <v>416</v>
      </c>
      <c r="AO341" s="80" t="s">
        <v>5544</v>
      </c>
      <c r="AP341" s="122" t="s">
        <v>66</v>
      </c>
      <c r="AQ341" s="48"/>
      <c r="AR341" s="49"/>
      <c r="AS341" s="48"/>
      <c r="AT341" s="49"/>
      <c r="AU341" s="48"/>
      <c r="AV341" s="49"/>
      <c r="AW341" s="48"/>
      <c r="AX341" s="49"/>
      <c r="AY341" s="48"/>
      <c r="AZ341" s="2"/>
      <c r="BA341" s="3"/>
      <c r="BB341" s="3"/>
      <c r="BC341" s="3"/>
      <c r="BD341" s="3"/>
    </row>
    <row r="342" spans="1:56" ht="15">
      <c r="A342" s="63" t="s">
        <v>889</v>
      </c>
      <c r="B342" s="64"/>
      <c r="C342" s="64"/>
      <c r="D342" s="65"/>
      <c r="E342" s="124"/>
      <c r="F342" s="99" t="s">
        <v>5196</v>
      </c>
      <c r="G342" s="125"/>
      <c r="H342" s="68"/>
      <c r="I342" s="69"/>
      <c r="J342" s="126"/>
      <c r="K342" s="68" t="s">
        <v>5910</v>
      </c>
      <c r="L342" s="127"/>
      <c r="M342" s="72">
        <v>2856.93603515625</v>
      </c>
      <c r="N342" s="72">
        <v>234.3515625</v>
      </c>
      <c r="O342" s="73"/>
      <c r="P342" s="74"/>
      <c r="Q342" s="74"/>
      <c r="R342" s="128"/>
      <c r="S342" s="48">
        <v>0</v>
      </c>
      <c r="T342" s="48">
        <v>1</v>
      </c>
      <c r="U342" s="128"/>
      <c r="V342" s="50"/>
      <c r="W342" s="50"/>
      <c r="X342" s="50"/>
      <c r="Y342" s="50"/>
      <c r="Z342" s="49"/>
      <c r="AA342" s="70">
        <v>342</v>
      </c>
      <c r="AB342" s="70"/>
      <c r="AC342" s="71"/>
      <c r="AD342" s="77">
        <v>50</v>
      </c>
      <c r="AE342" s="77">
        <v>5</v>
      </c>
      <c r="AF342" s="77">
        <v>1228</v>
      </c>
      <c r="AG342" s="77">
        <v>15</v>
      </c>
      <c r="AH342" s="77"/>
      <c r="AI342" s="77"/>
      <c r="AJ342" s="77"/>
      <c r="AK342" s="77"/>
      <c r="AL342" s="77"/>
      <c r="AM342" s="79">
        <v>41477.65357638889</v>
      </c>
      <c r="AN342" s="77" t="s">
        <v>416</v>
      </c>
      <c r="AO342" s="80" t="s">
        <v>5547</v>
      </c>
      <c r="AP342" s="122" t="s">
        <v>66</v>
      </c>
      <c r="AQ342" s="48"/>
      <c r="AR342" s="49"/>
      <c r="AS342" s="48"/>
      <c r="AT342" s="49"/>
      <c r="AU342" s="48"/>
      <c r="AV342" s="49"/>
      <c r="AW342" s="48"/>
      <c r="AX342" s="49"/>
      <c r="AY342" s="48"/>
      <c r="AZ342" s="2"/>
      <c r="BA342" s="3"/>
      <c r="BB342" s="3"/>
      <c r="BC342" s="3"/>
      <c r="BD342" s="3"/>
    </row>
    <row r="343" spans="1:56" ht="15">
      <c r="A343" s="63" t="s">
        <v>890</v>
      </c>
      <c r="B343" s="64"/>
      <c r="C343" s="64"/>
      <c r="D343" s="65"/>
      <c r="E343" s="124"/>
      <c r="F343" s="99" t="s">
        <v>5197</v>
      </c>
      <c r="G343" s="125"/>
      <c r="H343" s="68"/>
      <c r="I343" s="69"/>
      <c r="J343" s="126"/>
      <c r="K343" s="68" t="s">
        <v>5911</v>
      </c>
      <c r="L343" s="127"/>
      <c r="M343" s="72">
        <v>1045.03369140625</v>
      </c>
      <c r="N343" s="72">
        <v>1740.78759765625</v>
      </c>
      <c r="O343" s="73"/>
      <c r="P343" s="74"/>
      <c r="Q343" s="74"/>
      <c r="R343" s="128"/>
      <c r="S343" s="48">
        <v>0</v>
      </c>
      <c r="T343" s="48">
        <v>1</v>
      </c>
      <c r="U343" s="128"/>
      <c r="V343" s="50"/>
      <c r="W343" s="50"/>
      <c r="X343" s="50"/>
      <c r="Y343" s="50"/>
      <c r="Z343" s="49"/>
      <c r="AA343" s="70">
        <v>343</v>
      </c>
      <c r="AB343" s="70"/>
      <c r="AC343" s="71"/>
      <c r="AD343" s="77">
        <v>247</v>
      </c>
      <c r="AE343" s="77">
        <v>64</v>
      </c>
      <c r="AF343" s="77">
        <v>270</v>
      </c>
      <c r="AG343" s="77">
        <v>12</v>
      </c>
      <c r="AH343" s="77"/>
      <c r="AI343" s="77"/>
      <c r="AJ343" s="77" t="s">
        <v>4653</v>
      </c>
      <c r="AK343" s="77"/>
      <c r="AL343" s="77"/>
      <c r="AM343" s="79">
        <v>40533.762777777774</v>
      </c>
      <c r="AN343" s="77" t="s">
        <v>416</v>
      </c>
      <c r="AO343" s="80" t="s">
        <v>5548</v>
      </c>
      <c r="AP343" s="122" t="s">
        <v>66</v>
      </c>
      <c r="AQ343" s="48"/>
      <c r="AR343" s="49"/>
      <c r="AS343" s="48"/>
      <c r="AT343" s="49"/>
      <c r="AU343" s="48"/>
      <c r="AV343" s="49"/>
      <c r="AW343" s="48"/>
      <c r="AX343" s="49"/>
      <c r="AY343" s="48"/>
      <c r="AZ343" s="2"/>
      <c r="BA343" s="3"/>
      <c r="BB343" s="3"/>
      <c r="BC343" s="3"/>
      <c r="BD343" s="3"/>
    </row>
    <row r="344" spans="1:56" ht="15">
      <c r="A344" s="63" t="s">
        <v>891</v>
      </c>
      <c r="B344" s="64"/>
      <c r="C344" s="64"/>
      <c r="D344" s="65"/>
      <c r="E344" s="124"/>
      <c r="F344" s="99" t="s">
        <v>5198</v>
      </c>
      <c r="G344" s="125"/>
      <c r="H344" s="68"/>
      <c r="I344" s="69"/>
      <c r="J344" s="126"/>
      <c r="K344" s="68" t="s">
        <v>5912</v>
      </c>
      <c r="L344" s="127"/>
      <c r="M344" s="72">
        <v>4769.380859375</v>
      </c>
      <c r="N344" s="72">
        <v>1791.511474609375</v>
      </c>
      <c r="O344" s="73"/>
      <c r="P344" s="74"/>
      <c r="Q344" s="74"/>
      <c r="R344" s="128"/>
      <c r="S344" s="48">
        <v>0</v>
      </c>
      <c r="T344" s="48">
        <v>1</v>
      </c>
      <c r="U344" s="128"/>
      <c r="V344" s="50"/>
      <c r="W344" s="50"/>
      <c r="X344" s="50"/>
      <c r="Y344" s="50"/>
      <c r="Z344" s="49"/>
      <c r="AA344" s="70">
        <v>344</v>
      </c>
      <c r="AB344" s="70"/>
      <c r="AC344" s="71"/>
      <c r="AD344" s="77">
        <v>1959</v>
      </c>
      <c r="AE344" s="77">
        <v>2169</v>
      </c>
      <c r="AF344" s="77">
        <v>31801</v>
      </c>
      <c r="AG344" s="77">
        <v>3120</v>
      </c>
      <c r="AH344" s="77"/>
      <c r="AI344" s="77" t="s">
        <v>4453</v>
      </c>
      <c r="AJ344" s="77" t="s">
        <v>4654</v>
      </c>
      <c r="AK344" s="80" t="s">
        <v>4868</v>
      </c>
      <c r="AL344" s="77"/>
      <c r="AM344" s="79">
        <v>40081.593622685185</v>
      </c>
      <c r="AN344" s="77" t="s">
        <v>416</v>
      </c>
      <c r="AO344" s="80" t="s">
        <v>5549</v>
      </c>
      <c r="AP344" s="122" t="s">
        <v>66</v>
      </c>
      <c r="AQ344" s="48"/>
      <c r="AR344" s="49"/>
      <c r="AS344" s="48"/>
      <c r="AT344" s="49"/>
      <c r="AU344" s="48"/>
      <c r="AV344" s="49"/>
      <c r="AW344" s="48"/>
      <c r="AX344" s="49"/>
      <c r="AY344" s="48"/>
      <c r="AZ344" s="2"/>
      <c r="BA344" s="3"/>
      <c r="BB344" s="3"/>
      <c r="BC344" s="3"/>
      <c r="BD344" s="3"/>
    </row>
    <row r="345" spans="1:56" ht="15">
      <c r="A345" s="63" t="s">
        <v>892</v>
      </c>
      <c r="B345" s="64"/>
      <c r="C345" s="64"/>
      <c r="D345" s="65"/>
      <c r="E345" s="124"/>
      <c r="F345" s="99" t="s">
        <v>5199</v>
      </c>
      <c r="G345" s="125"/>
      <c r="H345" s="68"/>
      <c r="I345" s="69"/>
      <c r="J345" s="126"/>
      <c r="K345" s="68" t="s">
        <v>5913</v>
      </c>
      <c r="L345" s="127"/>
      <c r="M345" s="72">
        <v>656.5576782226562</v>
      </c>
      <c r="N345" s="72">
        <v>7284.94091796875</v>
      </c>
      <c r="O345" s="73"/>
      <c r="P345" s="74"/>
      <c r="Q345" s="74"/>
      <c r="R345" s="128"/>
      <c r="S345" s="48">
        <v>0</v>
      </c>
      <c r="T345" s="48">
        <v>1</v>
      </c>
      <c r="U345" s="128"/>
      <c r="V345" s="50"/>
      <c r="W345" s="50"/>
      <c r="X345" s="50"/>
      <c r="Y345" s="50"/>
      <c r="Z345" s="49"/>
      <c r="AA345" s="70">
        <v>345</v>
      </c>
      <c r="AB345" s="70"/>
      <c r="AC345" s="71"/>
      <c r="AD345" s="77">
        <v>1846</v>
      </c>
      <c r="AE345" s="77">
        <v>2158</v>
      </c>
      <c r="AF345" s="77">
        <v>10642</v>
      </c>
      <c r="AG345" s="77">
        <v>11</v>
      </c>
      <c r="AH345" s="77"/>
      <c r="AI345" s="77" t="s">
        <v>4454</v>
      </c>
      <c r="AJ345" s="77" t="s">
        <v>4655</v>
      </c>
      <c r="AK345" s="80" t="s">
        <v>4869</v>
      </c>
      <c r="AL345" s="77"/>
      <c r="AM345" s="79">
        <v>39834.86478009259</v>
      </c>
      <c r="AN345" s="77" t="s">
        <v>416</v>
      </c>
      <c r="AO345" s="80" t="s">
        <v>5550</v>
      </c>
      <c r="AP345" s="122" t="s">
        <v>66</v>
      </c>
      <c r="AQ345" s="48"/>
      <c r="AR345" s="49"/>
      <c r="AS345" s="48"/>
      <c r="AT345" s="49"/>
      <c r="AU345" s="48"/>
      <c r="AV345" s="49"/>
      <c r="AW345" s="48"/>
      <c r="AX345" s="49"/>
      <c r="AY345" s="48"/>
      <c r="AZ345" s="2"/>
      <c r="BA345" s="3"/>
      <c r="BB345" s="3"/>
      <c r="BC345" s="3"/>
      <c r="BD345" s="3"/>
    </row>
    <row r="346" spans="1:56" ht="15">
      <c r="A346" s="63" t="s">
        <v>893</v>
      </c>
      <c r="B346" s="64"/>
      <c r="C346" s="64"/>
      <c r="D346" s="65"/>
      <c r="E346" s="124"/>
      <c r="F346" s="99" t="s">
        <v>5200</v>
      </c>
      <c r="G346" s="125"/>
      <c r="H346" s="68"/>
      <c r="I346" s="69"/>
      <c r="J346" s="126"/>
      <c r="K346" s="68" t="s">
        <v>5914</v>
      </c>
      <c r="L346" s="127"/>
      <c r="M346" s="72">
        <v>5306.10546875</v>
      </c>
      <c r="N346" s="72">
        <v>7182.62353515625</v>
      </c>
      <c r="O346" s="73"/>
      <c r="P346" s="74"/>
      <c r="Q346" s="74"/>
      <c r="R346" s="128"/>
      <c r="S346" s="48">
        <v>0</v>
      </c>
      <c r="T346" s="48">
        <v>1</v>
      </c>
      <c r="U346" s="128"/>
      <c r="V346" s="50"/>
      <c r="W346" s="50"/>
      <c r="X346" s="50"/>
      <c r="Y346" s="50"/>
      <c r="Z346" s="49"/>
      <c r="AA346" s="70">
        <v>346</v>
      </c>
      <c r="AB346" s="70"/>
      <c r="AC346" s="71"/>
      <c r="AD346" s="77">
        <v>1185</v>
      </c>
      <c r="AE346" s="77">
        <v>453</v>
      </c>
      <c r="AF346" s="77">
        <v>3624</v>
      </c>
      <c r="AG346" s="77">
        <v>232</v>
      </c>
      <c r="AH346" s="77"/>
      <c r="AI346" s="77" t="s">
        <v>4455</v>
      </c>
      <c r="AJ346" s="77" t="s">
        <v>350</v>
      </c>
      <c r="AK346" s="77"/>
      <c r="AL346" s="77"/>
      <c r="AM346" s="79">
        <v>39885.631585648145</v>
      </c>
      <c r="AN346" s="77" t="s">
        <v>416</v>
      </c>
      <c r="AO346" s="80" t="s">
        <v>5551</v>
      </c>
      <c r="AP346" s="122" t="s">
        <v>66</v>
      </c>
      <c r="AQ346" s="48"/>
      <c r="AR346" s="49"/>
      <c r="AS346" s="48"/>
      <c r="AT346" s="49"/>
      <c r="AU346" s="48"/>
      <c r="AV346" s="49"/>
      <c r="AW346" s="48"/>
      <c r="AX346" s="49"/>
      <c r="AY346" s="48"/>
      <c r="AZ346" s="2"/>
      <c r="BA346" s="3"/>
      <c r="BB346" s="3"/>
      <c r="BC346" s="3"/>
      <c r="BD346" s="3"/>
    </row>
    <row r="347" spans="1:56" ht="15">
      <c r="A347" s="63" t="s">
        <v>894</v>
      </c>
      <c r="B347" s="64"/>
      <c r="C347" s="64"/>
      <c r="D347" s="65"/>
      <c r="E347" s="124"/>
      <c r="F347" s="99" t="s">
        <v>5201</v>
      </c>
      <c r="G347" s="125"/>
      <c r="H347" s="68"/>
      <c r="I347" s="69"/>
      <c r="J347" s="126"/>
      <c r="K347" s="68" t="s">
        <v>5915</v>
      </c>
      <c r="L347" s="127"/>
      <c r="M347" s="72">
        <v>3662.95654296875</v>
      </c>
      <c r="N347" s="72">
        <v>8201.587890625</v>
      </c>
      <c r="O347" s="73"/>
      <c r="P347" s="74"/>
      <c r="Q347" s="74"/>
      <c r="R347" s="128"/>
      <c r="S347" s="48">
        <v>0</v>
      </c>
      <c r="T347" s="48">
        <v>1</v>
      </c>
      <c r="U347" s="128"/>
      <c r="V347" s="50"/>
      <c r="W347" s="50"/>
      <c r="X347" s="50"/>
      <c r="Y347" s="50"/>
      <c r="Z347" s="49"/>
      <c r="AA347" s="70">
        <v>347</v>
      </c>
      <c r="AB347" s="70"/>
      <c r="AC347" s="71"/>
      <c r="AD347" s="77">
        <v>113</v>
      </c>
      <c r="AE347" s="77">
        <v>68</v>
      </c>
      <c r="AF347" s="77">
        <v>3662</v>
      </c>
      <c r="AG347" s="77">
        <v>1122</v>
      </c>
      <c r="AH347" s="77"/>
      <c r="AI347" s="77" t="s">
        <v>4456</v>
      </c>
      <c r="AJ347" s="77"/>
      <c r="AK347" s="77"/>
      <c r="AL347" s="77"/>
      <c r="AM347" s="79">
        <v>39963.48986111111</v>
      </c>
      <c r="AN347" s="77" t="s">
        <v>416</v>
      </c>
      <c r="AO347" s="80" t="s">
        <v>5552</v>
      </c>
      <c r="AP347" s="122" t="s">
        <v>66</v>
      </c>
      <c r="AQ347" s="48"/>
      <c r="AR347" s="49"/>
      <c r="AS347" s="48"/>
      <c r="AT347" s="49"/>
      <c r="AU347" s="48"/>
      <c r="AV347" s="49"/>
      <c r="AW347" s="48"/>
      <c r="AX347" s="49"/>
      <c r="AY347" s="48"/>
      <c r="AZ347" s="2"/>
      <c r="BA347" s="3"/>
      <c r="BB347" s="3"/>
      <c r="BC347" s="3"/>
      <c r="BD347" s="3"/>
    </row>
    <row r="348" spans="1:56" ht="15">
      <c r="A348" s="63" t="s">
        <v>895</v>
      </c>
      <c r="B348" s="64"/>
      <c r="C348" s="64"/>
      <c r="D348" s="65"/>
      <c r="E348" s="124"/>
      <c r="F348" s="99" t="s">
        <v>5202</v>
      </c>
      <c r="G348" s="125"/>
      <c r="H348" s="68"/>
      <c r="I348" s="69"/>
      <c r="J348" s="126"/>
      <c r="K348" s="68" t="s">
        <v>5916</v>
      </c>
      <c r="L348" s="127"/>
      <c r="M348" s="72">
        <v>2608.20751953125</v>
      </c>
      <c r="N348" s="72">
        <v>920.5517578125</v>
      </c>
      <c r="O348" s="73"/>
      <c r="P348" s="74"/>
      <c r="Q348" s="74"/>
      <c r="R348" s="128"/>
      <c r="S348" s="48">
        <v>0</v>
      </c>
      <c r="T348" s="48">
        <v>1</v>
      </c>
      <c r="U348" s="128"/>
      <c r="V348" s="50"/>
      <c r="W348" s="50"/>
      <c r="X348" s="50"/>
      <c r="Y348" s="50"/>
      <c r="Z348" s="49"/>
      <c r="AA348" s="70">
        <v>348</v>
      </c>
      <c r="AB348" s="70"/>
      <c r="AC348" s="71"/>
      <c r="AD348" s="77">
        <v>21</v>
      </c>
      <c r="AE348" s="77">
        <v>11</v>
      </c>
      <c r="AF348" s="77">
        <v>2595</v>
      </c>
      <c r="AG348" s="77">
        <v>7</v>
      </c>
      <c r="AH348" s="77"/>
      <c r="AI348" s="77"/>
      <c r="AJ348" s="77"/>
      <c r="AK348" s="77"/>
      <c r="AL348" s="77"/>
      <c r="AM348" s="79">
        <v>40751.889560185184</v>
      </c>
      <c r="AN348" s="77" t="s">
        <v>416</v>
      </c>
      <c r="AO348" s="80" t="s">
        <v>5553</v>
      </c>
      <c r="AP348" s="122" t="s">
        <v>66</v>
      </c>
      <c r="AQ348" s="48"/>
      <c r="AR348" s="49"/>
      <c r="AS348" s="48"/>
      <c r="AT348" s="49"/>
      <c r="AU348" s="48"/>
      <c r="AV348" s="49"/>
      <c r="AW348" s="48"/>
      <c r="AX348" s="49"/>
      <c r="AY348" s="48"/>
      <c r="AZ348" s="2"/>
      <c r="BA348" s="3"/>
      <c r="BB348" s="3"/>
      <c r="BC348" s="3"/>
      <c r="BD348" s="3"/>
    </row>
    <row r="349" spans="1:56" ht="15">
      <c r="A349" s="63" t="s">
        <v>896</v>
      </c>
      <c r="B349" s="64"/>
      <c r="C349" s="64"/>
      <c r="D349" s="65"/>
      <c r="E349" s="124"/>
      <c r="F349" s="99" t="s">
        <v>5203</v>
      </c>
      <c r="G349" s="125"/>
      <c r="H349" s="68"/>
      <c r="I349" s="69"/>
      <c r="J349" s="126"/>
      <c r="K349" s="68" t="s">
        <v>5917</v>
      </c>
      <c r="L349" s="127"/>
      <c r="M349" s="72">
        <v>4079.23095703125</v>
      </c>
      <c r="N349" s="72">
        <v>8104.8154296875</v>
      </c>
      <c r="O349" s="73"/>
      <c r="P349" s="74"/>
      <c r="Q349" s="74"/>
      <c r="R349" s="128"/>
      <c r="S349" s="48">
        <v>0</v>
      </c>
      <c r="T349" s="48">
        <v>1</v>
      </c>
      <c r="U349" s="128"/>
      <c r="V349" s="50"/>
      <c r="W349" s="50"/>
      <c r="X349" s="50"/>
      <c r="Y349" s="50"/>
      <c r="Z349" s="49"/>
      <c r="AA349" s="70">
        <v>349</v>
      </c>
      <c r="AB349" s="70"/>
      <c r="AC349" s="71"/>
      <c r="AD349" s="77">
        <v>70</v>
      </c>
      <c r="AE349" s="77">
        <v>9</v>
      </c>
      <c r="AF349" s="77">
        <v>1991</v>
      </c>
      <c r="AG349" s="77">
        <v>180</v>
      </c>
      <c r="AH349" s="77"/>
      <c r="AI349" s="77" t="s">
        <v>4457</v>
      </c>
      <c r="AJ349" s="77" t="s">
        <v>294</v>
      </c>
      <c r="AK349" s="80" t="s">
        <v>4870</v>
      </c>
      <c r="AL349" s="77"/>
      <c r="AM349" s="79">
        <v>42205.64320601852</v>
      </c>
      <c r="AN349" s="77" t="s">
        <v>416</v>
      </c>
      <c r="AO349" s="80" t="s">
        <v>5554</v>
      </c>
      <c r="AP349" s="122" t="s">
        <v>66</v>
      </c>
      <c r="AQ349" s="48"/>
      <c r="AR349" s="49"/>
      <c r="AS349" s="48"/>
      <c r="AT349" s="49"/>
      <c r="AU349" s="48"/>
      <c r="AV349" s="49"/>
      <c r="AW349" s="48"/>
      <c r="AX349" s="49"/>
      <c r="AY349" s="48"/>
      <c r="AZ349" s="2"/>
      <c r="BA349" s="3"/>
      <c r="BB349" s="3"/>
      <c r="BC349" s="3"/>
      <c r="BD349" s="3"/>
    </row>
    <row r="350" spans="1:56" ht="15">
      <c r="A350" s="63" t="s">
        <v>899</v>
      </c>
      <c r="B350" s="64"/>
      <c r="C350" s="64"/>
      <c r="D350" s="65"/>
      <c r="E350" s="124"/>
      <c r="F350" s="99" t="s">
        <v>5204</v>
      </c>
      <c r="G350" s="125"/>
      <c r="H350" s="68"/>
      <c r="I350" s="69"/>
      <c r="J350" s="126"/>
      <c r="K350" s="68" t="s">
        <v>5918</v>
      </c>
      <c r="L350" s="127"/>
      <c r="M350" s="72">
        <v>3762.966796875</v>
      </c>
      <c r="N350" s="72">
        <v>3387.6220703125</v>
      </c>
      <c r="O350" s="73"/>
      <c r="P350" s="74"/>
      <c r="Q350" s="74"/>
      <c r="R350" s="128"/>
      <c r="S350" s="48">
        <v>0</v>
      </c>
      <c r="T350" s="48">
        <v>1</v>
      </c>
      <c r="U350" s="128"/>
      <c r="V350" s="50"/>
      <c r="W350" s="50"/>
      <c r="X350" s="50"/>
      <c r="Y350" s="50"/>
      <c r="Z350" s="49"/>
      <c r="AA350" s="70">
        <v>350</v>
      </c>
      <c r="AB350" s="70"/>
      <c r="AC350" s="71"/>
      <c r="AD350" s="77">
        <v>3022</v>
      </c>
      <c r="AE350" s="77">
        <v>8170</v>
      </c>
      <c r="AF350" s="77">
        <v>127102</v>
      </c>
      <c r="AG350" s="77">
        <v>35082</v>
      </c>
      <c r="AH350" s="77"/>
      <c r="AI350" s="77" t="s">
        <v>4458</v>
      </c>
      <c r="AJ350" s="77" t="s">
        <v>4656</v>
      </c>
      <c r="AK350" s="80" t="s">
        <v>4871</v>
      </c>
      <c r="AL350" s="77"/>
      <c r="AM350" s="79">
        <v>39802.34180555555</v>
      </c>
      <c r="AN350" s="77" t="s">
        <v>416</v>
      </c>
      <c r="AO350" s="80" t="s">
        <v>5555</v>
      </c>
      <c r="AP350" s="122" t="s">
        <v>66</v>
      </c>
      <c r="AQ350" s="48"/>
      <c r="AR350" s="49"/>
      <c r="AS350" s="48"/>
      <c r="AT350" s="49"/>
      <c r="AU350" s="48"/>
      <c r="AV350" s="49"/>
      <c r="AW350" s="48"/>
      <c r="AX350" s="49"/>
      <c r="AY350" s="48"/>
      <c r="AZ350" s="2"/>
      <c r="BA350" s="3"/>
      <c r="BB350" s="3"/>
      <c r="BC350" s="3"/>
      <c r="BD350" s="3"/>
    </row>
    <row r="351" spans="1:56" ht="15">
      <c r="A351" s="63" t="s">
        <v>900</v>
      </c>
      <c r="B351" s="64"/>
      <c r="C351" s="64"/>
      <c r="D351" s="65"/>
      <c r="E351" s="124"/>
      <c r="F351" s="99" t="s">
        <v>5205</v>
      </c>
      <c r="G351" s="125"/>
      <c r="H351" s="68"/>
      <c r="I351" s="69"/>
      <c r="J351" s="126"/>
      <c r="K351" s="68" t="s">
        <v>5919</v>
      </c>
      <c r="L351" s="127"/>
      <c r="M351" s="72">
        <v>1841.1505126953125</v>
      </c>
      <c r="N351" s="72">
        <v>2623.177734375</v>
      </c>
      <c r="O351" s="73"/>
      <c r="P351" s="74"/>
      <c r="Q351" s="74"/>
      <c r="R351" s="128"/>
      <c r="S351" s="48">
        <v>0</v>
      </c>
      <c r="T351" s="48">
        <v>1</v>
      </c>
      <c r="U351" s="128"/>
      <c r="V351" s="50"/>
      <c r="W351" s="50"/>
      <c r="X351" s="50"/>
      <c r="Y351" s="50"/>
      <c r="Z351" s="49"/>
      <c r="AA351" s="70">
        <v>351</v>
      </c>
      <c r="AB351" s="70"/>
      <c r="AC351" s="71"/>
      <c r="AD351" s="77">
        <v>973</v>
      </c>
      <c r="AE351" s="77">
        <v>318</v>
      </c>
      <c r="AF351" s="77">
        <v>18983</v>
      </c>
      <c r="AG351" s="77">
        <v>18255</v>
      </c>
      <c r="AH351" s="77"/>
      <c r="AI351" s="77" t="s">
        <v>4459</v>
      </c>
      <c r="AJ351" s="77" t="s">
        <v>4657</v>
      </c>
      <c r="AK351" s="80" t="s">
        <v>4872</v>
      </c>
      <c r="AL351" s="77"/>
      <c r="AM351" s="79">
        <v>39814.200370370374</v>
      </c>
      <c r="AN351" s="77" t="s">
        <v>416</v>
      </c>
      <c r="AO351" s="80" t="s">
        <v>5556</v>
      </c>
      <c r="AP351" s="122" t="s">
        <v>66</v>
      </c>
      <c r="AQ351" s="48"/>
      <c r="AR351" s="49"/>
      <c r="AS351" s="48"/>
      <c r="AT351" s="49"/>
      <c r="AU351" s="48"/>
      <c r="AV351" s="49"/>
      <c r="AW351" s="48"/>
      <c r="AX351" s="49"/>
      <c r="AY351" s="48"/>
      <c r="AZ351" s="2"/>
      <c r="BA351" s="3"/>
      <c r="BB351" s="3"/>
      <c r="BC351" s="3"/>
      <c r="BD351" s="3"/>
    </row>
    <row r="352" spans="1:56" ht="15">
      <c r="A352" s="63" t="s">
        <v>901</v>
      </c>
      <c r="B352" s="64"/>
      <c r="C352" s="64"/>
      <c r="D352" s="65"/>
      <c r="E352" s="124"/>
      <c r="F352" s="99" t="s">
        <v>5206</v>
      </c>
      <c r="G352" s="125"/>
      <c r="H352" s="68"/>
      <c r="I352" s="69"/>
      <c r="J352" s="126"/>
      <c r="K352" s="68" t="s">
        <v>5920</v>
      </c>
      <c r="L352" s="127"/>
      <c r="M352" s="72">
        <v>639.2145385742188</v>
      </c>
      <c r="N352" s="72">
        <v>5058.30712890625</v>
      </c>
      <c r="O352" s="73"/>
      <c r="P352" s="74"/>
      <c r="Q352" s="74"/>
      <c r="R352" s="128"/>
      <c r="S352" s="48">
        <v>0</v>
      </c>
      <c r="T352" s="48">
        <v>1</v>
      </c>
      <c r="U352" s="128"/>
      <c r="V352" s="50"/>
      <c r="W352" s="50"/>
      <c r="X352" s="50"/>
      <c r="Y352" s="50"/>
      <c r="Z352" s="49"/>
      <c r="AA352" s="70">
        <v>352</v>
      </c>
      <c r="AB352" s="70"/>
      <c r="AC352" s="71"/>
      <c r="AD352" s="77">
        <v>70</v>
      </c>
      <c r="AE352" s="77">
        <v>99</v>
      </c>
      <c r="AF352" s="77">
        <v>8878</v>
      </c>
      <c r="AG352" s="77">
        <v>94</v>
      </c>
      <c r="AH352" s="77"/>
      <c r="AI352" s="77" t="s">
        <v>4460</v>
      </c>
      <c r="AJ352" s="77" t="s">
        <v>4658</v>
      </c>
      <c r="AK352" s="80" t="s">
        <v>4873</v>
      </c>
      <c r="AL352" s="77"/>
      <c r="AM352" s="79">
        <v>41122.92805555555</v>
      </c>
      <c r="AN352" s="77" t="s">
        <v>416</v>
      </c>
      <c r="AO352" s="80" t="s">
        <v>5557</v>
      </c>
      <c r="AP352" s="122" t="s">
        <v>66</v>
      </c>
      <c r="AQ352" s="48"/>
      <c r="AR352" s="49"/>
      <c r="AS352" s="48"/>
      <c r="AT352" s="49"/>
      <c r="AU352" s="48"/>
      <c r="AV352" s="49"/>
      <c r="AW352" s="48"/>
      <c r="AX352" s="49"/>
      <c r="AY352" s="48"/>
      <c r="AZ352" s="2"/>
      <c r="BA352" s="3"/>
      <c r="BB352" s="3"/>
      <c r="BC352" s="3"/>
      <c r="BD352" s="3"/>
    </row>
    <row r="353" spans="1:56" ht="15">
      <c r="A353" s="63" t="s">
        <v>902</v>
      </c>
      <c r="B353" s="64"/>
      <c r="C353" s="64"/>
      <c r="D353" s="65"/>
      <c r="E353" s="124"/>
      <c r="F353" s="99" t="s">
        <v>5207</v>
      </c>
      <c r="G353" s="125"/>
      <c r="H353" s="68"/>
      <c r="I353" s="69"/>
      <c r="J353" s="126"/>
      <c r="K353" s="68" t="s">
        <v>5921</v>
      </c>
      <c r="L353" s="127"/>
      <c r="M353" s="72">
        <v>3030.159423828125</v>
      </c>
      <c r="N353" s="72">
        <v>9613.6943359375</v>
      </c>
      <c r="O353" s="73"/>
      <c r="P353" s="74"/>
      <c r="Q353" s="74"/>
      <c r="R353" s="128"/>
      <c r="S353" s="48">
        <v>0</v>
      </c>
      <c r="T353" s="48">
        <v>1</v>
      </c>
      <c r="U353" s="128"/>
      <c r="V353" s="50"/>
      <c r="W353" s="50"/>
      <c r="X353" s="50"/>
      <c r="Y353" s="50"/>
      <c r="Z353" s="49"/>
      <c r="AA353" s="70">
        <v>353</v>
      </c>
      <c r="AB353" s="70"/>
      <c r="AC353" s="71"/>
      <c r="AD353" s="77">
        <v>820</v>
      </c>
      <c r="AE353" s="77">
        <v>828</v>
      </c>
      <c r="AF353" s="77">
        <v>7487</v>
      </c>
      <c r="AG353" s="77">
        <v>11</v>
      </c>
      <c r="AH353" s="77"/>
      <c r="AI353" s="77" t="s">
        <v>4461</v>
      </c>
      <c r="AJ353" s="77" t="s">
        <v>4659</v>
      </c>
      <c r="AK353" s="80" t="s">
        <v>4874</v>
      </c>
      <c r="AL353" s="77"/>
      <c r="AM353" s="79">
        <v>40501.62267361111</v>
      </c>
      <c r="AN353" s="77" t="s">
        <v>416</v>
      </c>
      <c r="AO353" s="80" t="s">
        <v>5558</v>
      </c>
      <c r="AP353" s="122" t="s">
        <v>66</v>
      </c>
      <c r="AQ353" s="48"/>
      <c r="AR353" s="49"/>
      <c r="AS353" s="48"/>
      <c r="AT353" s="49"/>
      <c r="AU353" s="48"/>
      <c r="AV353" s="49"/>
      <c r="AW353" s="48"/>
      <c r="AX353" s="49"/>
      <c r="AY353" s="48"/>
      <c r="AZ353" s="2"/>
      <c r="BA353" s="3"/>
      <c r="BB353" s="3"/>
      <c r="BC353" s="3"/>
      <c r="BD353" s="3"/>
    </row>
    <row r="354" spans="1:56" ht="15">
      <c r="A354" s="63" t="s">
        <v>903</v>
      </c>
      <c r="B354" s="64"/>
      <c r="C354" s="64"/>
      <c r="D354" s="65"/>
      <c r="E354" s="124"/>
      <c r="F354" s="99" t="s">
        <v>5208</v>
      </c>
      <c r="G354" s="125"/>
      <c r="H354" s="68"/>
      <c r="I354" s="69"/>
      <c r="J354" s="126"/>
      <c r="K354" s="68" t="s">
        <v>5922</v>
      </c>
      <c r="L354" s="127"/>
      <c r="M354" s="72">
        <v>4069.609375</v>
      </c>
      <c r="N354" s="72">
        <v>1118.577880859375</v>
      </c>
      <c r="O354" s="73"/>
      <c r="P354" s="74"/>
      <c r="Q354" s="74"/>
      <c r="R354" s="128"/>
      <c r="S354" s="48">
        <v>0</v>
      </c>
      <c r="T354" s="48">
        <v>1</v>
      </c>
      <c r="U354" s="128"/>
      <c r="V354" s="50"/>
      <c r="W354" s="50"/>
      <c r="X354" s="50"/>
      <c r="Y354" s="50"/>
      <c r="Z354" s="49"/>
      <c r="AA354" s="70">
        <v>354</v>
      </c>
      <c r="AB354" s="70"/>
      <c r="AC354" s="71"/>
      <c r="AD354" s="77">
        <v>1379</v>
      </c>
      <c r="AE354" s="77">
        <v>781</v>
      </c>
      <c r="AF354" s="77">
        <v>5599</v>
      </c>
      <c r="AG354" s="77">
        <v>1690</v>
      </c>
      <c r="AH354" s="77"/>
      <c r="AI354" s="77" t="s">
        <v>4462</v>
      </c>
      <c r="AJ354" s="77" t="s">
        <v>4660</v>
      </c>
      <c r="AK354" s="80" t="s">
        <v>4875</v>
      </c>
      <c r="AL354" s="77"/>
      <c r="AM354" s="79">
        <v>39685.938368055555</v>
      </c>
      <c r="AN354" s="77" t="s">
        <v>416</v>
      </c>
      <c r="AO354" s="80" t="s">
        <v>5559</v>
      </c>
      <c r="AP354" s="122" t="s">
        <v>66</v>
      </c>
      <c r="AQ354" s="48"/>
      <c r="AR354" s="49"/>
      <c r="AS354" s="48"/>
      <c r="AT354" s="49"/>
      <c r="AU354" s="48"/>
      <c r="AV354" s="49"/>
      <c r="AW354" s="48"/>
      <c r="AX354" s="49"/>
      <c r="AY354" s="48"/>
      <c r="AZ354" s="2"/>
      <c r="BA354" s="3"/>
      <c r="BB354" s="3"/>
      <c r="BC354" s="3"/>
      <c r="BD354" s="3"/>
    </row>
    <row r="355" spans="1:56" ht="15">
      <c r="A355" s="63" t="s">
        <v>904</v>
      </c>
      <c r="B355" s="64"/>
      <c r="C355" s="64"/>
      <c r="D355" s="65"/>
      <c r="E355" s="124"/>
      <c r="F355" s="99" t="s">
        <v>5209</v>
      </c>
      <c r="G355" s="125"/>
      <c r="H355" s="68"/>
      <c r="I355" s="69"/>
      <c r="J355" s="126"/>
      <c r="K355" s="68" t="s">
        <v>5923</v>
      </c>
      <c r="L355" s="127"/>
      <c r="M355" s="72">
        <v>4318.7119140625</v>
      </c>
      <c r="N355" s="72">
        <v>948.1256713867188</v>
      </c>
      <c r="O355" s="73"/>
      <c r="P355" s="74"/>
      <c r="Q355" s="74"/>
      <c r="R355" s="128"/>
      <c r="S355" s="48">
        <v>0</v>
      </c>
      <c r="T355" s="48">
        <v>1</v>
      </c>
      <c r="U355" s="128"/>
      <c r="V355" s="50"/>
      <c r="W355" s="50"/>
      <c r="X355" s="50"/>
      <c r="Y355" s="50"/>
      <c r="Z355" s="49"/>
      <c r="AA355" s="70">
        <v>355</v>
      </c>
      <c r="AB355" s="70"/>
      <c r="AC355" s="71"/>
      <c r="AD355" s="77">
        <v>225</v>
      </c>
      <c r="AE355" s="77">
        <v>84</v>
      </c>
      <c r="AF355" s="77">
        <v>147</v>
      </c>
      <c r="AG355" s="77">
        <v>921</v>
      </c>
      <c r="AH355" s="77"/>
      <c r="AI355" s="77"/>
      <c r="AJ355" s="77" t="s">
        <v>4661</v>
      </c>
      <c r="AK355" s="77"/>
      <c r="AL355" s="77"/>
      <c r="AM355" s="79">
        <v>40015.974444444444</v>
      </c>
      <c r="AN355" s="77" t="s">
        <v>416</v>
      </c>
      <c r="AO355" s="80" t="s">
        <v>5560</v>
      </c>
      <c r="AP355" s="122" t="s">
        <v>66</v>
      </c>
      <c r="AQ355" s="48"/>
      <c r="AR355" s="49"/>
      <c r="AS355" s="48"/>
      <c r="AT355" s="49"/>
      <c r="AU355" s="48"/>
      <c r="AV355" s="49"/>
      <c r="AW355" s="48"/>
      <c r="AX355" s="49"/>
      <c r="AY355" s="48"/>
      <c r="AZ355" s="2"/>
      <c r="BA355" s="3"/>
      <c r="BB355" s="3"/>
      <c r="BC355" s="3"/>
      <c r="BD355" s="3"/>
    </row>
    <row r="356" spans="1:56" ht="15">
      <c r="A356" s="63" t="s">
        <v>905</v>
      </c>
      <c r="B356" s="64"/>
      <c r="C356" s="64"/>
      <c r="D356" s="65"/>
      <c r="E356" s="124"/>
      <c r="F356" s="99" t="s">
        <v>394</v>
      </c>
      <c r="G356" s="125"/>
      <c r="H356" s="68"/>
      <c r="I356" s="69"/>
      <c r="J356" s="126"/>
      <c r="K356" s="68" t="s">
        <v>5924</v>
      </c>
      <c r="L356" s="127"/>
      <c r="M356" s="72">
        <v>4738.6640625</v>
      </c>
      <c r="N356" s="72">
        <v>1317.47119140625</v>
      </c>
      <c r="O356" s="73"/>
      <c r="P356" s="74"/>
      <c r="Q356" s="74"/>
      <c r="R356" s="128"/>
      <c r="S356" s="48">
        <v>0</v>
      </c>
      <c r="T356" s="48">
        <v>1</v>
      </c>
      <c r="U356" s="128"/>
      <c r="V356" s="50"/>
      <c r="W356" s="50"/>
      <c r="X356" s="50"/>
      <c r="Y356" s="50"/>
      <c r="Z356" s="49"/>
      <c r="AA356" s="70">
        <v>356</v>
      </c>
      <c r="AB356" s="70"/>
      <c r="AC356" s="71"/>
      <c r="AD356" s="77">
        <v>0</v>
      </c>
      <c r="AE356" s="77">
        <v>1</v>
      </c>
      <c r="AF356" s="77">
        <v>336</v>
      </c>
      <c r="AG356" s="77">
        <v>6</v>
      </c>
      <c r="AH356" s="77"/>
      <c r="AI356" s="77"/>
      <c r="AJ356" s="77"/>
      <c r="AK356" s="77"/>
      <c r="AL356" s="77"/>
      <c r="AM356" s="79">
        <v>42958.49747685185</v>
      </c>
      <c r="AN356" s="77" t="s">
        <v>416</v>
      </c>
      <c r="AO356" s="80" t="s">
        <v>5561</v>
      </c>
      <c r="AP356" s="122" t="s">
        <v>66</v>
      </c>
      <c r="AQ356" s="48"/>
      <c r="AR356" s="49"/>
      <c r="AS356" s="48"/>
      <c r="AT356" s="49"/>
      <c r="AU356" s="48"/>
      <c r="AV356" s="49"/>
      <c r="AW356" s="48"/>
      <c r="AX356" s="49"/>
      <c r="AY356" s="48"/>
      <c r="AZ356" s="2"/>
      <c r="BA356" s="3"/>
      <c r="BB356" s="3"/>
      <c r="BC356" s="3"/>
      <c r="BD356" s="3"/>
    </row>
    <row r="357" spans="1:56" ht="15">
      <c r="A357" s="63" t="s">
        <v>906</v>
      </c>
      <c r="B357" s="64"/>
      <c r="C357" s="64"/>
      <c r="D357" s="65"/>
      <c r="E357" s="124"/>
      <c r="F357" s="99" t="s">
        <v>5210</v>
      </c>
      <c r="G357" s="125"/>
      <c r="H357" s="68"/>
      <c r="I357" s="69"/>
      <c r="J357" s="126"/>
      <c r="K357" s="68" t="s">
        <v>5925</v>
      </c>
      <c r="L357" s="127"/>
      <c r="M357" s="72">
        <v>5185.39453125</v>
      </c>
      <c r="N357" s="72">
        <v>5505.318359375</v>
      </c>
      <c r="O357" s="73"/>
      <c r="P357" s="74"/>
      <c r="Q357" s="74"/>
      <c r="R357" s="128"/>
      <c r="S357" s="48">
        <v>0</v>
      </c>
      <c r="T357" s="48">
        <v>1</v>
      </c>
      <c r="U357" s="128"/>
      <c r="V357" s="50"/>
      <c r="W357" s="50"/>
      <c r="X357" s="50"/>
      <c r="Y357" s="50"/>
      <c r="Z357" s="49"/>
      <c r="AA357" s="70">
        <v>357</v>
      </c>
      <c r="AB357" s="70"/>
      <c r="AC357" s="71"/>
      <c r="AD357" s="77">
        <v>125</v>
      </c>
      <c r="AE357" s="77">
        <v>33</v>
      </c>
      <c r="AF357" s="77">
        <v>1257</v>
      </c>
      <c r="AG357" s="77">
        <v>296</v>
      </c>
      <c r="AH357" s="77"/>
      <c r="AI357" s="77" t="s">
        <v>4463</v>
      </c>
      <c r="AJ357" s="77" t="s">
        <v>4662</v>
      </c>
      <c r="AK357" s="80" t="s">
        <v>4876</v>
      </c>
      <c r="AL357" s="77"/>
      <c r="AM357" s="79">
        <v>41343.76074074074</v>
      </c>
      <c r="AN357" s="77" t="s">
        <v>416</v>
      </c>
      <c r="AO357" s="80" t="s">
        <v>5562</v>
      </c>
      <c r="AP357" s="122" t="s">
        <v>66</v>
      </c>
      <c r="AQ357" s="48"/>
      <c r="AR357" s="49"/>
      <c r="AS357" s="48"/>
      <c r="AT357" s="49"/>
      <c r="AU357" s="48"/>
      <c r="AV357" s="49"/>
      <c r="AW357" s="48"/>
      <c r="AX357" s="49"/>
      <c r="AY357" s="48"/>
      <c r="AZ357" s="2"/>
      <c r="BA357" s="3"/>
      <c r="BB357" s="3"/>
      <c r="BC357" s="3"/>
      <c r="BD357" s="3"/>
    </row>
    <row r="358" spans="1:56" ht="15">
      <c r="A358" s="63" t="s">
        <v>907</v>
      </c>
      <c r="B358" s="64"/>
      <c r="C358" s="64"/>
      <c r="D358" s="65"/>
      <c r="E358" s="124"/>
      <c r="F358" s="99" t="s">
        <v>394</v>
      </c>
      <c r="G358" s="125"/>
      <c r="H358" s="68"/>
      <c r="I358" s="69"/>
      <c r="J358" s="126"/>
      <c r="K358" s="68" t="s">
        <v>5926</v>
      </c>
      <c r="L358" s="127"/>
      <c r="M358" s="72">
        <v>3012.352294921875</v>
      </c>
      <c r="N358" s="72">
        <v>9162.3623046875</v>
      </c>
      <c r="O358" s="73"/>
      <c r="P358" s="74"/>
      <c r="Q358" s="74"/>
      <c r="R358" s="128"/>
      <c r="S358" s="48">
        <v>0</v>
      </c>
      <c r="T358" s="48">
        <v>1</v>
      </c>
      <c r="U358" s="128"/>
      <c r="V358" s="50"/>
      <c r="W358" s="50"/>
      <c r="X358" s="50"/>
      <c r="Y358" s="50"/>
      <c r="Z358" s="49"/>
      <c r="AA358" s="70">
        <v>358</v>
      </c>
      <c r="AB358" s="70"/>
      <c r="AC358" s="71"/>
      <c r="AD358" s="77">
        <v>19</v>
      </c>
      <c r="AE358" s="77">
        <v>0</v>
      </c>
      <c r="AF358" s="77">
        <v>190</v>
      </c>
      <c r="AG358" s="77">
        <v>0</v>
      </c>
      <c r="AH358" s="77"/>
      <c r="AI358" s="77"/>
      <c r="AJ358" s="77"/>
      <c r="AK358" s="77"/>
      <c r="AL358" s="77"/>
      <c r="AM358" s="79">
        <v>42339.21953703704</v>
      </c>
      <c r="AN358" s="77" t="s">
        <v>416</v>
      </c>
      <c r="AO358" s="80" t="s">
        <v>5563</v>
      </c>
      <c r="AP358" s="122" t="s">
        <v>66</v>
      </c>
      <c r="AQ358" s="48"/>
      <c r="AR358" s="49"/>
      <c r="AS358" s="48"/>
      <c r="AT358" s="49"/>
      <c r="AU358" s="48"/>
      <c r="AV358" s="49"/>
      <c r="AW358" s="48"/>
      <c r="AX358" s="49"/>
      <c r="AY358" s="48"/>
      <c r="AZ358" s="2"/>
      <c r="BA358" s="3"/>
      <c r="BB358" s="3"/>
      <c r="BC358" s="3"/>
      <c r="BD358" s="3"/>
    </row>
    <row r="359" spans="1:56" ht="15">
      <c r="A359" s="63" t="s">
        <v>908</v>
      </c>
      <c r="B359" s="64"/>
      <c r="C359" s="64"/>
      <c r="D359" s="65"/>
      <c r="E359" s="124"/>
      <c r="F359" s="99" t="s">
        <v>5211</v>
      </c>
      <c r="G359" s="125"/>
      <c r="H359" s="68"/>
      <c r="I359" s="69"/>
      <c r="J359" s="126"/>
      <c r="K359" s="68" t="s">
        <v>5927</v>
      </c>
      <c r="L359" s="127"/>
      <c r="M359" s="72">
        <v>4850.50146484375</v>
      </c>
      <c r="N359" s="72">
        <v>6397.89599609375</v>
      </c>
      <c r="O359" s="73"/>
      <c r="P359" s="74"/>
      <c r="Q359" s="74"/>
      <c r="R359" s="128"/>
      <c r="S359" s="48">
        <v>0</v>
      </c>
      <c r="T359" s="48">
        <v>1</v>
      </c>
      <c r="U359" s="128"/>
      <c r="V359" s="50"/>
      <c r="W359" s="50"/>
      <c r="X359" s="50"/>
      <c r="Y359" s="50"/>
      <c r="Z359" s="49"/>
      <c r="AA359" s="70">
        <v>359</v>
      </c>
      <c r="AB359" s="70"/>
      <c r="AC359" s="71"/>
      <c r="AD359" s="77">
        <v>723</v>
      </c>
      <c r="AE359" s="77">
        <v>347</v>
      </c>
      <c r="AF359" s="77">
        <v>1734</v>
      </c>
      <c r="AG359" s="77">
        <v>71</v>
      </c>
      <c r="AH359" s="77"/>
      <c r="AI359" s="77" t="s">
        <v>4464</v>
      </c>
      <c r="AJ359" s="77" t="s">
        <v>356</v>
      </c>
      <c r="AK359" s="80" t="s">
        <v>4877</v>
      </c>
      <c r="AL359" s="77"/>
      <c r="AM359" s="79">
        <v>39919.212905092594</v>
      </c>
      <c r="AN359" s="77" t="s">
        <v>416</v>
      </c>
      <c r="AO359" s="80" t="s">
        <v>5564</v>
      </c>
      <c r="AP359" s="122" t="s">
        <v>66</v>
      </c>
      <c r="AQ359" s="48"/>
      <c r="AR359" s="49"/>
      <c r="AS359" s="48"/>
      <c r="AT359" s="49"/>
      <c r="AU359" s="48"/>
      <c r="AV359" s="49"/>
      <c r="AW359" s="48"/>
      <c r="AX359" s="49"/>
      <c r="AY359" s="48"/>
      <c r="AZ359" s="2"/>
      <c r="BA359" s="3"/>
      <c r="BB359" s="3"/>
      <c r="BC359" s="3"/>
      <c r="BD359" s="3"/>
    </row>
    <row r="360" spans="1:56" ht="15">
      <c r="A360" s="63" t="s">
        <v>909</v>
      </c>
      <c r="B360" s="64"/>
      <c r="C360" s="64"/>
      <c r="D360" s="65"/>
      <c r="E360" s="124"/>
      <c r="F360" s="99" t="s">
        <v>5212</v>
      </c>
      <c r="G360" s="125"/>
      <c r="H360" s="68"/>
      <c r="I360" s="69"/>
      <c r="J360" s="126"/>
      <c r="K360" s="68" t="s">
        <v>5928</v>
      </c>
      <c r="L360" s="127"/>
      <c r="M360" s="72">
        <v>5390.02734375</v>
      </c>
      <c r="N360" s="72">
        <v>5783.12744140625</v>
      </c>
      <c r="O360" s="73"/>
      <c r="P360" s="74"/>
      <c r="Q360" s="74"/>
      <c r="R360" s="128"/>
      <c r="S360" s="48">
        <v>0</v>
      </c>
      <c r="T360" s="48">
        <v>1</v>
      </c>
      <c r="U360" s="128"/>
      <c r="V360" s="50"/>
      <c r="W360" s="50"/>
      <c r="X360" s="50"/>
      <c r="Y360" s="50"/>
      <c r="Z360" s="49"/>
      <c r="AA360" s="70">
        <v>360</v>
      </c>
      <c r="AB360" s="70"/>
      <c r="AC360" s="71"/>
      <c r="AD360" s="77">
        <v>32</v>
      </c>
      <c r="AE360" s="77">
        <v>13</v>
      </c>
      <c r="AF360" s="77">
        <v>2420</v>
      </c>
      <c r="AG360" s="77">
        <v>0</v>
      </c>
      <c r="AH360" s="77"/>
      <c r="AI360" s="77"/>
      <c r="AJ360" s="77" t="s">
        <v>4663</v>
      </c>
      <c r="AK360" s="77"/>
      <c r="AL360" s="77"/>
      <c r="AM360" s="79">
        <v>39909.78346064815</v>
      </c>
      <c r="AN360" s="77" t="s">
        <v>416</v>
      </c>
      <c r="AO360" s="80" t="s">
        <v>5565</v>
      </c>
      <c r="AP360" s="122" t="s">
        <v>66</v>
      </c>
      <c r="AQ360" s="48"/>
      <c r="AR360" s="49"/>
      <c r="AS360" s="48"/>
      <c r="AT360" s="49"/>
      <c r="AU360" s="48"/>
      <c r="AV360" s="49"/>
      <c r="AW360" s="48"/>
      <c r="AX360" s="49"/>
      <c r="AY360" s="48"/>
      <c r="AZ360" s="2"/>
      <c r="BA360" s="3"/>
      <c r="BB360" s="3"/>
      <c r="BC360" s="3"/>
      <c r="BD360" s="3"/>
    </row>
    <row r="361" spans="1:56" ht="15">
      <c r="A361" s="63" t="s">
        <v>910</v>
      </c>
      <c r="B361" s="64"/>
      <c r="C361" s="64"/>
      <c r="D361" s="65"/>
      <c r="E361" s="124"/>
      <c r="F361" s="99" t="s">
        <v>5213</v>
      </c>
      <c r="G361" s="125"/>
      <c r="H361" s="68"/>
      <c r="I361" s="69"/>
      <c r="J361" s="126"/>
      <c r="K361" s="68" t="s">
        <v>5929</v>
      </c>
      <c r="L361" s="127"/>
      <c r="M361" s="72">
        <v>4318.28076171875</v>
      </c>
      <c r="N361" s="72">
        <v>5225.7998046875</v>
      </c>
      <c r="O361" s="73"/>
      <c r="P361" s="74"/>
      <c r="Q361" s="74"/>
      <c r="R361" s="128"/>
      <c r="S361" s="48">
        <v>0</v>
      </c>
      <c r="T361" s="48">
        <v>1</v>
      </c>
      <c r="U361" s="128"/>
      <c r="V361" s="50"/>
      <c r="W361" s="50"/>
      <c r="X361" s="50"/>
      <c r="Y361" s="50"/>
      <c r="Z361" s="49"/>
      <c r="AA361" s="70">
        <v>361</v>
      </c>
      <c r="AB361" s="70"/>
      <c r="AC361" s="71"/>
      <c r="AD361" s="77">
        <v>167</v>
      </c>
      <c r="AE361" s="77">
        <v>200</v>
      </c>
      <c r="AF361" s="77">
        <v>7950</v>
      </c>
      <c r="AG361" s="77">
        <v>1067</v>
      </c>
      <c r="AH361" s="77"/>
      <c r="AI361" s="77" t="s">
        <v>4465</v>
      </c>
      <c r="AJ361" s="77" t="s">
        <v>4664</v>
      </c>
      <c r="AK361" s="80" t="s">
        <v>4878</v>
      </c>
      <c r="AL361" s="77"/>
      <c r="AM361" s="79">
        <v>39611.557858796295</v>
      </c>
      <c r="AN361" s="77" t="s">
        <v>416</v>
      </c>
      <c r="AO361" s="80" t="s">
        <v>5566</v>
      </c>
      <c r="AP361" s="122" t="s">
        <v>66</v>
      </c>
      <c r="AQ361" s="48"/>
      <c r="AR361" s="49"/>
      <c r="AS361" s="48"/>
      <c r="AT361" s="49"/>
      <c r="AU361" s="48"/>
      <c r="AV361" s="49"/>
      <c r="AW361" s="48"/>
      <c r="AX361" s="49"/>
      <c r="AY361" s="48"/>
      <c r="AZ361" s="2"/>
      <c r="BA361" s="3"/>
      <c r="BB361" s="3"/>
      <c r="BC361" s="3"/>
      <c r="BD361" s="3"/>
    </row>
    <row r="362" spans="1:56" ht="15">
      <c r="A362" s="63" t="s">
        <v>911</v>
      </c>
      <c r="B362" s="64"/>
      <c r="C362" s="64"/>
      <c r="D362" s="65"/>
      <c r="E362" s="124"/>
      <c r="F362" s="99" t="s">
        <v>5214</v>
      </c>
      <c r="G362" s="125"/>
      <c r="H362" s="68"/>
      <c r="I362" s="69"/>
      <c r="J362" s="126"/>
      <c r="K362" s="68" t="s">
        <v>5930</v>
      </c>
      <c r="L362" s="127"/>
      <c r="M362" s="72">
        <v>5596.490234375</v>
      </c>
      <c r="N362" s="72">
        <v>3554.4482421875</v>
      </c>
      <c r="O362" s="73"/>
      <c r="P362" s="74"/>
      <c r="Q362" s="74"/>
      <c r="R362" s="128"/>
      <c r="S362" s="48">
        <v>0</v>
      </c>
      <c r="T362" s="48">
        <v>1</v>
      </c>
      <c r="U362" s="128"/>
      <c r="V362" s="50"/>
      <c r="W362" s="50"/>
      <c r="X362" s="50"/>
      <c r="Y362" s="50"/>
      <c r="Z362" s="49"/>
      <c r="AA362" s="70">
        <v>362</v>
      </c>
      <c r="AB362" s="70"/>
      <c r="AC362" s="71"/>
      <c r="AD362" s="77">
        <v>973</v>
      </c>
      <c r="AE362" s="77">
        <v>4546</v>
      </c>
      <c r="AF362" s="77">
        <v>29012</v>
      </c>
      <c r="AG362" s="77">
        <v>6584</v>
      </c>
      <c r="AH362" s="77"/>
      <c r="AI362" s="77" t="s">
        <v>4466</v>
      </c>
      <c r="AJ362" s="77" t="s">
        <v>4665</v>
      </c>
      <c r="AK362" s="77"/>
      <c r="AL362" s="77"/>
      <c r="AM362" s="79">
        <v>39864.61756944445</v>
      </c>
      <c r="AN362" s="77" t="s">
        <v>416</v>
      </c>
      <c r="AO362" s="80" t="s">
        <v>5567</v>
      </c>
      <c r="AP362" s="122" t="s">
        <v>66</v>
      </c>
      <c r="AQ362" s="48"/>
      <c r="AR362" s="49"/>
      <c r="AS362" s="48"/>
      <c r="AT362" s="49"/>
      <c r="AU362" s="48"/>
      <c r="AV362" s="49"/>
      <c r="AW362" s="48"/>
      <c r="AX362" s="49"/>
      <c r="AY362" s="48"/>
      <c r="AZ362" s="2"/>
      <c r="BA362" s="3"/>
      <c r="BB362" s="3"/>
      <c r="BC362" s="3"/>
      <c r="BD362" s="3"/>
    </row>
    <row r="363" spans="1:56" ht="15">
      <c r="A363" s="63" t="s">
        <v>913</v>
      </c>
      <c r="B363" s="64"/>
      <c r="C363" s="64"/>
      <c r="D363" s="65"/>
      <c r="E363" s="124"/>
      <c r="F363" s="99" t="s">
        <v>5215</v>
      </c>
      <c r="G363" s="125"/>
      <c r="H363" s="68"/>
      <c r="I363" s="69"/>
      <c r="J363" s="126"/>
      <c r="K363" s="68" t="s">
        <v>5931</v>
      </c>
      <c r="L363" s="127"/>
      <c r="M363" s="72">
        <v>849.1011352539062</v>
      </c>
      <c r="N363" s="72">
        <v>2085.33056640625</v>
      </c>
      <c r="O363" s="73"/>
      <c r="P363" s="74"/>
      <c r="Q363" s="74"/>
      <c r="R363" s="128"/>
      <c r="S363" s="48">
        <v>0</v>
      </c>
      <c r="T363" s="48">
        <v>1</v>
      </c>
      <c r="U363" s="128"/>
      <c r="V363" s="50"/>
      <c r="W363" s="50"/>
      <c r="X363" s="50"/>
      <c r="Y363" s="50"/>
      <c r="Z363" s="49"/>
      <c r="AA363" s="70">
        <v>363</v>
      </c>
      <c r="AB363" s="70"/>
      <c r="AC363" s="71"/>
      <c r="AD363" s="77">
        <v>42</v>
      </c>
      <c r="AE363" s="77">
        <v>18</v>
      </c>
      <c r="AF363" s="77">
        <v>195</v>
      </c>
      <c r="AG363" s="77">
        <v>2</v>
      </c>
      <c r="AH363" s="77"/>
      <c r="AI363" s="77"/>
      <c r="AJ363" s="77" t="s">
        <v>4666</v>
      </c>
      <c r="AK363" s="77"/>
      <c r="AL363" s="77"/>
      <c r="AM363" s="79">
        <v>40524.751122685186</v>
      </c>
      <c r="AN363" s="77" t="s">
        <v>416</v>
      </c>
      <c r="AO363" s="80" t="s">
        <v>5568</v>
      </c>
      <c r="AP363" s="122" t="s">
        <v>66</v>
      </c>
      <c r="AQ363" s="48"/>
      <c r="AR363" s="49"/>
      <c r="AS363" s="48"/>
      <c r="AT363" s="49"/>
      <c r="AU363" s="48"/>
      <c r="AV363" s="49"/>
      <c r="AW363" s="48"/>
      <c r="AX363" s="49"/>
      <c r="AY363" s="48"/>
      <c r="AZ363" s="2"/>
      <c r="BA363" s="3"/>
      <c r="BB363" s="3"/>
      <c r="BC363" s="3"/>
      <c r="BD363" s="3"/>
    </row>
    <row r="364" spans="1:56" ht="15">
      <c r="A364" s="63" t="s">
        <v>914</v>
      </c>
      <c r="B364" s="64"/>
      <c r="C364" s="64"/>
      <c r="D364" s="65"/>
      <c r="E364" s="124"/>
      <c r="F364" s="99" t="s">
        <v>5216</v>
      </c>
      <c r="G364" s="125"/>
      <c r="H364" s="68"/>
      <c r="I364" s="69"/>
      <c r="J364" s="126"/>
      <c r="K364" s="68" t="s">
        <v>5932</v>
      </c>
      <c r="L364" s="127"/>
      <c r="M364" s="72">
        <v>3077.17138671875</v>
      </c>
      <c r="N364" s="72">
        <v>2538.052978515625</v>
      </c>
      <c r="O364" s="73"/>
      <c r="P364" s="74"/>
      <c r="Q364" s="74"/>
      <c r="R364" s="128"/>
      <c r="S364" s="48">
        <v>0</v>
      </c>
      <c r="T364" s="48">
        <v>1</v>
      </c>
      <c r="U364" s="128"/>
      <c r="V364" s="50"/>
      <c r="W364" s="50"/>
      <c r="X364" s="50"/>
      <c r="Y364" s="50"/>
      <c r="Z364" s="49"/>
      <c r="AA364" s="70">
        <v>364</v>
      </c>
      <c r="AB364" s="70"/>
      <c r="AC364" s="71"/>
      <c r="AD364" s="77">
        <v>6423</v>
      </c>
      <c r="AE364" s="77">
        <v>5804</v>
      </c>
      <c r="AF364" s="77">
        <v>19213</v>
      </c>
      <c r="AG364" s="77">
        <v>535</v>
      </c>
      <c r="AH364" s="77"/>
      <c r="AI364" s="77" t="s">
        <v>4467</v>
      </c>
      <c r="AJ364" s="77" t="s">
        <v>4667</v>
      </c>
      <c r="AK364" s="80" t="s">
        <v>4879</v>
      </c>
      <c r="AL364" s="77"/>
      <c r="AM364" s="79">
        <v>39486.186840277776</v>
      </c>
      <c r="AN364" s="77" t="s">
        <v>416</v>
      </c>
      <c r="AO364" s="80" t="s">
        <v>5569</v>
      </c>
      <c r="AP364" s="122" t="s">
        <v>66</v>
      </c>
      <c r="AQ364" s="48"/>
      <c r="AR364" s="49"/>
      <c r="AS364" s="48"/>
      <c r="AT364" s="49"/>
      <c r="AU364" s="48"/>
      <c r="AV364" s="49"/>
      <c r="AW364" s="48"/>
      <c r="AX364" s="49"/>
      <c r="AY364" s="48"/>
      <c r="AZ364" s="2"/>
      <c r="BA364" s="3"/>
      <c r="BB364" s="3"/>
      <c r="BC364" s="3"/>
      <c r="BD364" s="3"/>
    </row>
    <row r="365" spans="1:56" ht="15">
      <c r="A365" s="63" t="s">
        <v>915</v>
      </c>
      <c r="B365" s="64"/>
      <c r="C365" s="64"/>
      <c r="D365" s="65"/>
      <c r="E365" s="124"/>
      <c r="F365" s="99" t="s">
        <v>5217</v>
      </c>
      <c r="G365" s="125"/>
      <c r="H365" s="68"/>
      <c r="I365" s="69"/>
      <c r="J365" s="126"/>
      <c r="K365" s="68" t="s">
        <v>5933</v>
      </c>
      <c r="L365" s="127"/>
      <c r="M365" s="72">
        <v>1049.9984130859375</v>
      </c>
      <c r="N365" s="72">
        <v>8262.025390625</v>
      </c>
      <c r="O365" s="73"/>
      <c r="P365" s="74"/>
      <c r="Q365" s="74"/>
      <c r="R365" s="128"/>
      <c r="S365" s="48">
        <v>0</v>
      </c>
      <c r="T365" s="48">
        <v>1</v>
      </c>
      <c r="U365" s="128"/>
      <c r="V365" s="50"/>
      <c r="W365" s="50"/>
      <c r="X365" s="50"/>
      <c r="Y365" s="50"/>
      <c r="Z365" s="49"/>
      <c r="AA365" s="70">
        <v>365</v>
      </c>
      <c r="AB365" s="70"/>
      <c r="AC365" s="71"/>
      <c r="AD365" s="77">
        <v>968</v>
      </c>
      <c r="AE365" s="77">
        <v>387</v>
      </c>
      <c r="AF365" s="77">
        <v>1940</v>
      </c>
      <c r="AG365" s="77">
        <v>1854</v>
      </c>
      <c r="AH365" s="77"/>
      <c r="AI365" s="77" t="s">
        <v>4468</v>
      </c>
      <c r="AJ365" s="77" t="s">
        <v>4546</v>
      </c>
      <c r="AK365" s="80" t="s">
        <v>4880</v>
      </c>
      <c r="AL365" s="77"/>
      <c r="AM365" s="79">
        <v>40841.07884259259</v>
      </c>
      <c r="AN365" s="77" t="s">
        <v>416</v>
      </c>
      <c r="AO365" s="80" t="s">
        <v>5570</v>
      </c>
      <c r="AP365" s="122" t="s">
        <v>66</v>
      </c>
      <c r="AQ365" s="48"/>
      <c r="AR365" s="49"/>
      <c r="AS365" s="48"/>
      <c r="AT365" s="49"/>
      <c r="AU365" s="48"/>
      <c r="AV365" s="49"/>
      <c r="AW365" s="48"/>
      <c r="AX365" s="49"/>
      <c r="AY365" s="48"/>
      <c r="AZ365" s="2"/>
      <c r="BA365" s="3"/>
      <c r="BB365" s="3"/>
      <c r="BC365" s="3"/>
      <c r="BD365" s="3"/>
    </row>
    <row r="366" spans="1:56" ht="15">
      <c r="A366" s="63" t="s">
        <v>916</v>
      </c>
      <c r="B366" s="64"/>
      <c r="C366" s="64"/>
      <c r="D366" s="65"/>
      <c r="E366" s="124"/>
      <c r="F366" s="99" t="s">
        <v>5218</v>
      </c>
      <c r="G366" s="125"/>
      <c r="H366" s="68"/>
      <c r="I366" s="69"/>
      <c r="J366" s="126"/>
      <c r="K366" s="68" t="s">
        <v>5934</v>
      </c>
      <c r="L366" s="127"/>
      <c r="M366" s="72">
        <v>2257.4052734375</v>
      </c>
      <c r="N366" s="72">
        <v>9249.904296875</v>
      </c>
      <c r="O366" s="73"/>
      <c r="P366" s="74"/>
      <c r="Q366" s="74"/>
      <c r="R366" s="128"/>
      <c r="S366" s="48">
        <v>0</v>
      </c>
      <c r="T366" s="48">
        <v>1</v>
      </c>
      <c r="U366" s="128"/>
      <c r="V366" s="50"/>
      <c r="W366" s="50"/>
      <c r="X366" s="50"/>
      <c r="Y366" s="50"/>
      <c r="Z366" s="49"/>
      <c r="AA366" s="70">
        <v>366</v>
      </c>
      <c r="AB366" s="70"/>
      <c r="AC366" s="71"/>
      <c r="AD366" s="77">
        <v>39</v>
      </c>
      <c r="AE366" s="77">
        <v>43</v>
      </c>
      <c r="AF366" s="77">
        <v>3313</v>
      </c>
      <c r="AG366" s="77">
        <v>75</v>
      </c>
      <c r="AH366" s="77"/>
      <c r="AI366" s="77" t="s">
        <v>4469</v>
      </c>
      <c r="AJ366" s="77" t="s">
        <v>322</v>
      </c>
      <c r="AK366" s="80" t="s">
        <v>4881</v>
      </c>
      <c r="AL366" s="77"/>
      <c r="AM366" s="79">
        <v>40584.96591435185</v>
      </c>
      <c r="AN366" s="77" t="s">
        <v>416</v>
      </c>
      <c r="AO366" s="80" t="s">
        <v>5571</v>
      </c>
      <c r="AP366" s="122" t="s">
        <v>66</v>
      </c>
      <c r="AQ366" s="48"/>
      <c r="AR366" s="49"/>
      <c r="AS366" s="48"/>
      <c r="AT366" s="49"/>
      <c r="AU366" s="48"/>
      <c r="AV366" s="49"/>
      <c r="AW366" s="48"/>
      <c r="AX366" s="49"/>
      <c r="AY366" s="48"/>
      <c r="AZ366" s="2"/>
      <c r="BA366" s="3"/>
      <c r="BB366" s="3"/>
      <c r="BC366" s="3"/>
      <c r="BD366" s="3"/>
    </row>
    <row r="367" spans="1:56" ht="15">
      <c r="A367" s="63" t="s">
        <v>917</v>
      </c>
      <c r="B367" s="64"/>
      <c r="C367" s="64"/>
      <c r="D367" s="65"/>
      <c r="E367" s="124"/>
      <c r="F367" s="99" t="s">
        <v>5219</v>
      </c>
      <c r="G367" s="125"/>
      <c r="H367" s="68"/>
      <c r="I367" s="69"/>
      <c r="J367" s="126"/>
      <c r="K367" s="68" t="s">
        <v>5935</v>
      </c>
      <c r="L367" s="127"/>
      <c r="M367" s="72">
        <v>1041.46728515625</v>
      </c>
      <c r="N367" s="72">
        <v>1928.0269775390625</v>
      </c>
      <c r="O367" s="73"/>
      <c r="P367" s="74"/>
      <c r="Q367" s="74"/>
      <c r="R367" s="128"/>
      <c r="S367" s="48">
        <v>0</v>
      </c>
      <c r="T367" s="48">
        <v>1</v>
      </c>
      <c r="U367" s="128"/>
      <c r="V367" s="50"/>
      <c r="W367" s="50"/>
      <c r="X367" s="50"/>
      <c r="Y367" s="50"/>
      <c r="Z367" s="49"/>
      <c r="AA367" s="70">
        <v>367</v>
      </c>
      <c r="AB367" s="70"/>
      <c r="AC367" s="71"/>
      <c r="AD367" s="77">
        <v>183</v>
      </c>
      <c r="AE367" s="77">
        <v>148</v>
      </c>
      <c r="AF367" s="77">
        <v>11392</v>
      </c>
      <c r="AG367" s="77">
        <v>48</v>
      </c>
      <c r="AH367" s="77"/>
      <c r="AI367" s="77" t="s">
        <v>4470</v>
      </c>
      <c r="AJ367" s="77" t="s">
        <v>4668</v>
      </c>
      <c r="AK367" s="80" t="s">
        <v>4882</v>
      </c>
      <c r="AL367" s="77"/>
      <c r="AM367" s="79">
        <v>40260.805289351854</v>
      </c>
      <c r="AN367" s="77" t="s">
        <v>416</v>
      </c>
      <c r="AO367" s="80" t="s">
        <v>5572</v>
      </c>
      <c r="AP367" s="122" t="s">
        <v>66</v>
      </c>
      <c r="AQ367" s="48"/>
      <c r="AR367" s="49"/>
      <c r="AS367" s="48"/>
      <c r="AT367" s="49"/>
      <c r="AU367" s="48"/>
      <c r="AV367" s="49"/>
      <c r="AW367" s="48"/>
      <c r="AX367" s="49"/>
      <c r="AY367" s="48"/>
      <c r="AZ367" s="2"/>
      <c r="BA367" s="3"/>
      <c r="BB367" s="3"/>
      <c r="BC367" s="3"/>
      <c r="BD367" s="3"/>
    </row>
    <row r="368" spans="1:56" ht="15">
      <c r="A368" s="63" t="s">
        <v>918</v>
      </c>
      <c r="B368" s="64"/>
      <c r="C368" s="64"/>
      <c r="D368" s="65"/>
      <c r="E368" s="124"/>
      <c r="F368" s="99" t="s">
        <v>5220</v>
      </c>
      <c r="G368" s="125"/>
      <c r="H368" s="68"/>
      <c r="I368" s="69"/>
      <c r="J368" s="126"/>
      <c r="K368" s="68" t="s">
        <v>5936</v>
      </c>
      <c r="L368" s="127"/>
      <c r="M368" s="72">
        <v>3012.718017578125</v>
      </c>
      <c r="N368" s="72">
        <v>7179.55615234375</v>
      </c>
      <c r="O368" s="73"/>
      <c r="P368" s="74"/>
      <c r="Q368" s="74"/>
      <c r="R368" s="128"/>
      <c r="S368" s="48">
        <v>0</v>
      </c>
      <c r="T368" s="48">
        <v>1</v>
      </c>
      <c r="U368" s="128"/>
      <c r="V368" s="50"/>
      <c r="W368" s="50"/>
      <c r="X368" s="50"/>
      <c r="Y368" s="50"/>
      <c r="Z368" s="49"/>
      <c r="AA368" s="70">
        <v>368</v>
      </c>
      <c r="AB368" s="70"/>
      <c r="AC368" s="71"/>
      <c r="AD368" s="77">
        <v>718</v>
      </c>
      <c r="AE368" s="77">
        <v>162</v>
      </c>
      <c r="AF368" s="77">
        <v>2353</v>
      </c>
      <c r="AG368" s="77">
        <v>199</v>
      </c>
      <c r="AH368" s="77"/>
      <c r="AI368" s="77" t="s">
        <v>4471</v>
      </c>
      <c r="AJ368" s="77" t="s">
        <v>4669</v>
      </c>
      <c r="AK368" s="80" t="s">
        <v>4883</v>
      </c>
      <c r="AL368" s="77"/>
      <c r="AM368" s="79">
        <v>42020.92753472222</v>
      </c>
      <c r="AN368" s="77" t="s">
        <v>416</v>
      </c>
      <c r="AO368" s="80" t="s">
        <v>5573</v>
      </c>
      <c r="AP368" s="122" t="s">
        <v>66</v>
      </c>
      <c r="AQ368" s="48"/>
      <c r="AR368" s="49"/>
      <c r="AS368" s="48"/>
      <c r="AT368" s="49"/>
      <c r="AU368" s="48"/>
      <c r="AV368" s="49"/>
      <c r="AW368" s="48"/>
      <c r="AX368" s="49"/>
      <c r="AY368" s="48"/>
      <c r="AZ368" s="2"/>
      <c r="BA368" s="3"/>
      <c r="BB368" s="3"/>
      <c r="BC368" s="3"/>
      <c r="BD368" s="3"/>
    </row>
    <row r="369" spans="1:56" ht="15">
      <c r="A369" s="63" t="s">
        <v>919</v>
      </c>
      <c r="B369" s="64"/>
      <c r="C369" s="64"/>
      <c r="D369" s="65"/>
      <c r="E369" s="124"/>
      <c r="F369" s="99" t="s">
        <v>5221</v>
      </c>
      <c r="G369" s="125"/>
      <c r="H369" s="68"/>
      <c r="I369" s="69"/>
      <c r="J369" s="126"/>
      <c r="K369" s="68" t="s">
        <v>5937</v>
      </c>
      <c r="L369" s="127"/>
      <c r="M369" s="72">
        <v>4604.0244140625</v>
      </c>
      <c r="N369" s="72">
        <v>1358.55615234375</v>
      </c>
      <c r="O369" s="73"/>
      <c r="P369" s="74"/>
      <c r="Q369" s="74"/>
      <c r="R369" s="128"/>
      <c r="S369" s="48">
        <v>0</v>
      </c>
      <c r="T369" s="48">
        <v>1</v>
      </c>
      <c r="U369" s="128"/>
      <c r="V369" s="50"/>
      <c r="W369" s="50"/>
      <c r="X369" s="50"/>
      <c r="Y369" s="50"/>
      <c r="Z369" s="49"/>
      <c r="AA369" s="70">
        <v>369</v>
      </c>
      <c r="AB369" s="70"/>
      <c r="AC369" s="71"/>
      <c r="AD369" s="77">
        <v>38</v>
      </c>
      <c r="AE369" s="77">
        <v>24</v>
      </c>
      <c r="AF369" s="77">
        <v>1021</v>
      </c>
      <c r="AG369" s="77">
        <v>19</v>
      </c>
      <c r="AH369" s="77"/>
      <c r="AI369" s="77"/>
      <c r="AJ369" s="77" t="s">
        <v>4670</v>
      </c>
      <c r="AK369" s="80" t="s">
        <v>4884</v>
      </c>
      <c r="AL369" s="77"/>
      <c r="AM369" s="79">
        <v>40969.80138888889</v>
      </c>
      <c r="AN369" s="77" t="s">
        <v>416</v>
      </c>
      <c r="AO369" s="80" t="s">
        <v>5574</v>
      </c>
      <c r="AP369" s="122" t="s">
        <v>66</v>
      </c>
      <c r="AQ369" s="48"/>
      <c r="AR369" s="49"/>
      <c r="AS369" s="48"/>
      <c r="AT369" s="49"/>
      <c r="AU369" s="48"/>
      <c r="AV369" s="49"/>
      <c r="AW369" s="48"/>
      <c r="AX369" s="49"/>
      <c r="AY369" s="48"/>
      <c r="AZ369" s="2"/>
      <c r="BA369" s="3"/>
      <c r="BB369" s="3"/>
      <c r="BC369" s="3"/>
      <c r="BD369" s="3"/>
    </row>
    <row r="370" spans="1:56" ht="15">
      <c r="A370" s="63" t="s">
        <v>920</v>
      </c>
      <c r="B370" s="64"/>
      <c r="C370" s="64"/>
      <c r="D370" s="65"/>
      <c r="E370" s="124"/>
      <c r="F370" s="99" t="s">
        <v>5222</v>
      </c>
      <c r="G370" s="125"/>
      <c r="H370" s="68"/>
      <c r="I370" s="69"/>
      <c r="J370" s="126"/>
      <c r="K370" s="68" t="s">
        <v>5938</v>
      </c>
      <c r="L370" s="127"/>
      <c r="M370" s="72">
        <v>9245.423828125</v>
      </c>
      <c r="N370" s="72">
        <v>8245.6337890625</v>
      </c>
      <c r="O370" s="73"/>
      <c r="P370" s="74"/>
      <c r="Q370" s="74"/>
      <c r="R370" s="128"/>
      <c r="S370" s="48">
        <v>0</v>
      </c>
      <c r="T370" s="48">
        <v>3</v>
      </c>
      <c r="U370" s="128"/>
      <c r="V370" s="50"/>
      <c r="W370" s="50"/>
      <c r="X370" s="50"/>
      <c r="Y370" s="50"/>
      <c r="Z370" s="49"/>
      <c r="AA370" s="70">
        <v>370</v>
      </c>
      <c r="AB370" s="70"/>
      <c r="AC370" s="71"/>
      <c r="AD370" s="77">
        <v>476</v>
      </c>
      <c r="AE370" s="77">
        <v>441</v>
      </c>
      <c r="AF370" s="77">
        <v>8036</v>
      </c>
      <c r="AG370" s="77">
        <v>5709</v>
      </c>
      <c r="AH370" s="77"/>
      <c r="AI370" s="77" t="s">
        <v>4472</v>
      </c>
      <c r="AJ370" s="77" t="s">
        <v>4671</v>
      </c>
      <c r="AK370" s="80" t="s">
        <v>4885</v>
      </c>
      <c r="AL370" s="77"/>
      <c r="AM370" s="79">
        <v>39990.73228009259</v>
      </c>
      <c r="AN370" s="77" t="s">
        <v>416</v>
      </c>
      <c r="AO370" s="80" t="s">
        <v>5575</v>
      </c>
      <c r="AP370" s="122" t="s">
        <v>66</v>
      </c>
      <c r="AQ370" s="48"/>
      <c r="AR370" s="49"/>
      <c r="AS370" s="48"/>
      <c r="AT370" s="49"/>
      <c r="AU370" s="48"/>
      <c r="AV370" s="49"/>
      <c r="AW370" s="48"/>
      <c r="AX370" s="49"/>
      <c r="AY370" s="48"/>
      <c r="AZ370" s="2"/>
      <c r="BA370" s="3"/>
      <c r="BB370" s="3"/>
      <c r="BC370" s="3"/>
      <c r="BD370" s="3"/>
    </row>
    <row r="371" spans="1:56" ht="15">
      <c r="A371" s="63" t="s">
        <v>922</v>
      </c>
      <c r="B371" s="64"/>
      <c r="C371" s="64"/>
      <c r="D371" s="65"/>
      <c r="E371" s="124"/>
      <c r="F371" s="99" t="s">
        <v>5224</v>
      </c>
      <c r="G371" s="125"/>
      <c r="H371" s="68"/>
      <c r="I371" s="69"/>
      <c r="J371" s="126"/>
      <c r="K371" s="68" t="s">
        <v>5940</v>
      </c>
      <c r="L371" s="127"/>
      <c r="M371" s="72">
        <v>3530.858154296875</v>
      </c>
      <c r="N371" s="72">
        <v>703.8735961914062</v>
      </c>
      <c r="O371" s="73"/>
      <c r="P371" s="74"/>
      <c r="Q371" s="74"/>
      <c r="R371" s="128"/>
      <c r="S371" s="48">
        <v>0</v>
      </c>
      <c r="T371" s="48">
        <v>1</v>
      </c>
      <c r="U371" s="128"/>
      <c r="V371" s="50"/>
      <c r="W371" s="50"/>
      <c r="X371" s="50"/>
      <c r="Y371" s="50"/>
      <c r="Z371" s="49"/>
      <c r="AA371" s="70">
        <v>371</v>
      </c>
      <c r="AB371" s="70"/>
      <c r="AC371" s="71"/>
      <c r="AD371" s="77">
        <v>477</v>
      </c>
      <c r="AE371" s="77">
        <v>144</v>
      </c>
      <c r="AF371" s="77">
        <v>7024</v>
      </c>
      <c r="AG371" s="77">
        <v>508</v>
      </c>
      <c r="AH371" s="77"/>
      <c r="AI371" s="77" t="s">
        <v>4474</v>
      </c>
      <c r="AJ371" s="77" t="s">
        <v>288</v>
      </c>
      <c r="AK371" s="80" t="s">
        <v>4886</v>
      </c>
      <c r="AL371" s="77"/>
      <c r="AM371" s="79">
        <v>39926.916493055556</v>
      </c>
      <c r="AN371" s="77" t="s">
        <v>416</v>
      </c>
      <c r="AO371" s="80" t="s">
        <v>5577</v>
      </c>
      <c r="AP371" s="122" t="s">
        <v>66</v>
      </c>
      <c r="AQ371" s="48"/>
      <c r="AR371" s="49"/>
      <c r="AS371" s="48"/>
      <c r="AT371" s="49"/>
      <c r="AU371" s="48"/>
      <c r="AV371" s="49"/>
      <c r="AW371" s="48"/>
      <c r="AX371" s="49"/>
      <c r="AY371" s="48"/>
      <c r="AZ371" s="2"/>
      <c r="BA371" s="3"/>
      <c r="BB371" s="3"/>
      <c r="BC371" s="3"/>
      <c r="BD371" s="3"/>
    </row>
    <row r="372" spans="1:56" ht="15">
      <c r="A372" s="63" t="s">
        <v>924</v>
      </c>
      <c r="B372" s="64"/>
      <c r="C372" s="64"/>
      <c r="D372" s="65"/>
      <c r="E372" s="124"/>
      <c r="F372" s="99" t="s">
        <v>5225</v>
      </c>
      <c r="G372" s="125"/>
      <c r="H372" s="68"/>
      <c r="I372" s="69"/>
      <c r="J372" s="126"/>
      <c r="K372" s="68" t="s">
        <v>5941</v>
      </c>
      <c r="L372" s="127"/>
      <c r="M372" s="72">
        <v>8156.4814453125</v>
      </c>
      <c r="N372" s="72">
        <v>9444.431640625</v>
      </c>
      <c r="O372" s="73"/>
      <c r="P372" s="74"/>
      <c r="Q372" s="74"/>
      <c r="R372" s="128"/>
      <c r="S372" s="48">
        <v>0</v>
      </c>
      <c r="T372" s="48">
        <v>3</v>
      </c>
      <c r="U372" s="128"/>
      <c r="V372" s="50"/>
      <c r="W372" s="50"/>
      <c r="X372" s="50"/>
      <c r="Y372" s="50"/>
      <c r="Z372" s="49"/>
      <c r="AA372" s="70">
        <v>372</v>
      </c>
      <c r="AB372" s="70"/>
      <c r="AC372" s="71"/>
      <c r="AD372" s="77">
        <v>227</v>
      </c>
      <c r="AE372" s="77">
        <v>406</v>
      </c>
      <c r="AF372" s="77">
        <v>483</v>
      </c>
      <c r="AG372" s="77">
        <v>651</v>
      </c>
      <c r="AH372" s="77"/>
      <c r="AI372" s="77" t="s">
        <v>4475</v>
      </c>
      <c r="AJ372" s="77" t="s">
        <v>305</v>
      </c>
      <c r="AK372" s="80" t="s">
        <v>4887</v>
      </c>
      <c r="AL372" s="77"/>
      <c r="AM372" s="79">
        <v>41932.54131944444</v>
      </c>
      <c r="AN372" s="77" t="s">
        <v>416</v>
      </c>
      <c r="AO372" s="80" t="s">
        <v>5578</v>
      </c>
      <c r="AP372" s="122" t="s">
        <v>66</v>
      </c>
      <c r="AQ372" s="48"/>
      <c r="AR372" s="49"/>
      <c r="AS372" s="48"/>
      <c r="AT372" s="49"/>
      <c r="AU372" s="48"/>
      <c r="AV372" s="49"/>
      <c r="AW372" s="48"/>
      <c r="AX372" s="49"/>
      <c r="AY372" s="48"/>
      <c r="AZ372" s="2"/>
      <c r="BA372" s="3"/>
      <c r="BB372" s="3"/>
      <c r="BC372" s="3"/>
      <c r="BD372" s="3"/>
    </row>
    <row r="373" spans="1:56" ht="15">
      <c r="A373" s="63" t="s">
        <v>926</v>
      </c>
      <c r="B373" s="64"/>
      <c r="C373" s="64"/>
      <c r="D373" s="65"/>
      <c r="E373" s="124"/>
      <c r="F373" s="99" t="s">
        <v>5227</v>
      </c>
      <c r="G373" s="125"/>
      <c r="H373" s="68"/>
      <c r="I373" s="69"/>
      <c r="J373" s="126"/>
      <c r="K373" s="68" t="s">
        <v>5943</v>
      </c>
      <c r="L373" s="127"/>
      <c r="M373" s="72">
        <v>3591.31396484375</v>
      </c>
      <c r="N373" s="72">
        <v>3965.058837890625</v>
      </c>
      <c r="O373" s="73"/>
      <c r="P373" s="74"/>
      <c r="Q373" s="74"/>
      <c r="R373" s="128"/>
      <c r="S373" s="48">
        <v>0</v>
      </c>
      <c r="T373" s="48">
        <v>1</v>
      </c>
      <c r="U373" s="128"/>
      <c r="V373" s="50"/>
      <c r="W373" s="50"/>
      <c r="X373" s="50"/>
      <c r="Y373" s="50"/>
      <c r="Z373" s="49"/>
      <c r="AA373" s="70">
        <v>373</v>
      </c>
      <c r="AB373" s="70"/>
      <c r="AC373" s="71"/>
      <c r="AD373" s="77">
        <v>6</v>
      </c>
      <c r="AE373" s="77">
        <v>15</v>
      </c>
      <c r="AF373" s="77">
        <v>5505</v>
      </c>
      <c r="AG373" s="77">
        <v>2</v>
      </c>
      <c r="AH373" s="77"/>
      <c r="AI373" s="77"/>
      <c r="AJ373" s="77" t="s">
        <v>313</v>
      </c>
      <c r="AK373" s="80" t="s">
        <v>4888</v>
      </c>
      <c r="AL373" s="77"/>
      <c r="AM373" s="79">
        <v>41666.01795138889</v>
      </c>
      <c r="AN373" s="77" t="s">
        <v>416</v>
      </c>
      <c r="AO373" s="80" t="s">
        <v>5580</v>
      </c>
      <c r="AP373" s="122" t="s">
        <v>66</v>
      </c>
      <c r="AQ373" s="48"/>
      <c r="AR373" s="49"/>
      <c r="AS373" s="48"/>
      <c r="AT373" s="49"/>
      <c r="AU373" s="48"/>
      <c r="AV373" s="49"/>
      <c r="AW373" s="48"/>
      <c r="AX373" s="49"/>
      <c r="AY373" s="48"/>
      <c r="AZ373" s="2"/>
      <c r="BA373" s="3"/>
      <c r="BB373" s="3"/>
      <c r="BC373" s="3"/>
      <c r="BD373" s="3"/>
    </row>
    <row r="374" spans="1:56" ht="15">
      <c r="A374" s="63" t="s">
        <v>927</v>
      </c>
      <c r="B374" s="64"/>
      <c r="C374" s="64"/>
      <c r="D374" s="65"/>
      <c r="E374" s="124"/>
      <c r="F374" s="99" t="s">
        <v>5228</v>
      </c>
      <c r="G374" s="125"/>
      <c r="H374" s="68"/>
      <c r="I374" s="69"/>
      <c r="J374" s="126"/>
      <c r="K374" s="68" t="s">
        <v>5944</v>
      </c>
      <c r="L374" s="127"/>
      <c r="M374" s="72">
        <v>3735.961181640625</v>
      </c>
      <c r="N374" s="72">
        <v>440.2447509765625</v>
      </c>
      <c r="O374" s="73"/>
      <c r="P374" s="74"/>
      <c r="Q374" s="74"/>
      <c r="R374" s="128"/>
      <c r="S374" s="48">
        <v>0</v>
      </c>
      <c r="T374" s="48">
        <v>1</v>
      </c>
      <c r="U374" s="128"/>
      <c r="V374" s="50"/>
      <c r="W374" s="50"/>
      <c r="X374" s="50"/>
      <c r="Y374" s="50"/>
      <c r="Z374" s="49"/>
      <c r="AA374" s="70">
        <v>374</v>
      </c>
      <c r="AB374" s="70"/>
      <c r="AC374" s="71"/>
      <c r="AD374" s="77">
        <v>173</v>
      </c>
      <c r="AE374" s="77">
        <v>92</v>
      </c>
      <c r="AF374" s="77">
        <v>7153</v>
      </c>
      <c r="AG374" s="77">
        <v>4</v>
      </c>
      <c r="AH374" s="77"/>
      <c r="AI374" s="77"/>
      <c r="AJ374" s="77"/>
      <c r="AK374" s="77"/>
      <c r="AL374" s="77"/>
      <c r="AM374" s="79">
        <v>40950.92445601852</v>
      </c>
      <c r="AN374" s="77" t="s">
        <v>416</v>
      </c>
      <c r="AO374" s="80" t="s">
        <v>5581</v>
      </c>
      <c r="AP374" s="122" t="s">
        <v>66</v>
      </c>
      <c r="AQ374" s="48"/>
      <c r="AR374" s="49"/>
      <c r="AS374" s="48"/>
      <c r="AT374" s="49"/>
      <c r="AU374" s="48"/>
      <c r="AV374" s="49"/>
      <c r="AW374" s="48"/>
      <c r="AX374" s="49"/>
      <c r="AY374" s="48"/>
      <c r="AZ374" s="2"/>
      <c r="BA374" s="3"/>
      <c r="BB374" s="3"/>
      <c r="BC374" s="3"/>
      <c r="BD374" s="3"/>
    </row>
    <row r="375" spans="1:56" ht="15">
      <c r="A375" s="63" t="s">
        <v>928</v>
      </c>
      <c r="B375" s="64"/>
      <c r="C375" s="64"/>
      <c r="D375" s="65"/>
      <c r="E375" s="124"/>
      <c r="F375" s="99" t="s">
        <v>5229</v>
      </c>
      <c r="G375" s="125"/>
      <c r="H375" s="68"/>
      <c r="I375" s="69"/>
      <c r="J375" s="126"/>
      <c r="K375" s="68" t="s">
        <v>5945</v>
      </c>
      <c r="L375" s="127"/>
      <c r="M375" s="72">
        <v>3171.502685546875</v>
      </c>
      <c r="N375" s="72">
        <v>559.2507934570312</v>
      </c>
      <c r="O375" s="73"/>
      <c r="P375" s="74"/>
      <c r="Q375" s="74"/>
      <c r="R375" s="128"/>
      <c r="S375" s="48">
        <v>0</v>
      </c>
      <c r="T375" s="48">
        <v>1</v>
      </c>
      <c r="U375" s="128"/>
      <c r="V375" s="50"/>
      <c r="W375" s="50"/>
      <c r="X375" s="50"/>
      <c r="Y375" s="50"/>
      <c r="Z375" s="49"/>
      <c r="AA375" s="70">
        <v>375</v>
      </c>
      <c r="AB375" s="70"/>
      <c r="AC375" s="71"/>
      <c r="AD375" s="77">
        <v>40</v>
      </c>
      <c r="AE375" s="77">
        <v>57</v>
      </c>
      <c r="AF375" s="77">
        <v>3333</v>
      </c>
      <c r="AG375" s="77">
        <v>344</v>
      </c>
      <c r="AH375" s="77"/>
      <c r="AI375" s="77" t="s">
        <v>4477</v>
      </c>
      <c r="AJ375" s="77" t="s">
        <v>4673</v>
      </c>
      <c r="AK375" s="80" t="s">
        <v>4889</v>
      </c>
      <c r="AL375" s="77"/>
      <c r="AM375" s="79">
        <v>39398.64226851852</v>
      </c>
      <c r="AN375" s="77" t="s">
        <v>416</v>
      </c>
      <c r="AO375" s="80" t="s">
        <v>5582</v>
      </c>
      <c r="AP375" s="122" t="s">
        <v>66</v>
      </c>
      <c r="AQ375" s="48"/>
      <c r="AR375" s="49"/>
      <c r="AS375" s="48"/>
      <c r="AT375" s="49"/>
      <c r="AU375" s="48"/>
      <c r="AV375" s="49"/>
      <c r="AW375" s="48"/>
      <c r="AX375" s="49"/>
      <c r="AY375" s="48"/>
      <c r="AZ375" s="2"/>
      <c r="BA375" s="3"/>
      <c r="BB375" s="3"/>
      <c r="BC375" s="3"/>
      <c r="BD375" s="3"/>
    </row>
    <row r="376" spans="1:56" ht="15">
      <c r="A376" s="63" t="s">
        <v>929</v>
      </c>
      <c r="B376" s="64"/>
      <c r="C376" s="64"/>
      <c r="D376" s="65"/>
      <c r="E376" s="124"/>
      <c r="F376" s="99" t="s">
        <v>5230</v>
      </c>
      <c r="G376" s="125"/>
      <c r="H376" s="68"/>
      <c r="I376" s="69"/>
      <c r="J376" s="126"/>
      <c r="K376" s="68" t="s">
        <v>5946</v>
      </c>
      <c r="L376" s="127"/>
      <c r="M376" s="72">
        <v>3873.810546875</v>
      </c>
      <c r="N376" s="72">
        <v>5018.8759765625</v>
      </c>
      <c r="O376" s="73"/>
      <c r="P376" s="74"/>
      <c r="Q376" s="74"/>
      <c r="R376" s="128"/>
      <c r="S376" s="48">
        <v>0</v>
      </c>
      <c r="T376" s="48">
        <v>1</v>
      </c>
      <c r="U376" s="128"/>
      <c r="V376" s="50"/>
      <c r="W376" s="50"/>
      <c r="X376" s="50"/>
      <c r="Y376" s="50"/>
      <c r="Z376" s="49"/>
      <c r="AA376" s="70">
        <v>376</v>
      </c>
      <c r="AB376" s="70"/>
      <c r="AC376" s="71"/>
      <c r="AD376" s="77">
        <v>262</v>
      </c>
      <c r="AE376" s="77">
        <v>44</v>
      </c>
      <c r="AF376" s="77">
        <v>1343</v>
      </c>
      <c r="AG376" s="77">
        <v>49</v>
      </c>
      <c r="AH376" s="77"/>
      <c r="AI376" s="77"/>
      <c r="AJ376" s="77"/>
      <c r="AK376" s="77"/>
      <c r="AL376" s="77"/>
      <c r="AM376" s="79">
        <v>40259.01414351852</v>
      </c>
      <c r="AN376" s="77" t="s">
        <v>416</v>
      </c>
      <c r="AO376" s="80" t="s">
        <v>5583</v>
      </c>
      <c r="AP376" s="122" t="s">
        <v>66</v>
      </c>
      <c r="AQ376" s="48"/>
      <c r="AR376" s="49"/>
      <c r="AS376" s="48"/>
      <c r="AT376" s="49"/>
      <c r="AU376" s="48"/>
      <c r="AV376" s="49"/>
      <c r="AW376" s="48"/>
      <c r="AX376" s="49"/>
      <c r="AY376" s="48"/>
      <c r="AZ376" s="2"/>
      <c r="BA376" s="3"/>
      <c r="BB376" s="3"/>
      <c r="BC376" s="3"/>
      <c r="BD376" s="3"/>
    </row>
    <row r="377" spans="1:56" ht="15">
      <c r="A377" s="63" t="s">
        <v>931</v>
      </c>
      <c r="B377" s="64"/>
      <c r="C377" s="64"/>
      <c r="D377" s="65"/>
      <c r="E377" s="124"/>
      <c r="F377" s="99" t="s">
        <v>5232</v>
      </c>
      <c r="G377" s="125"/>
      <c r="H377" s="68"/>
      <c r="I377" s="69"/>
      <c r="J377" s="126"/>
      <c r="K377" s="68" t="s">
        <v>5948</v>
      </c>
      <c r="L377" s="127"/>
      <c r="M377" s="72">
        <v>7606.3154296875</v>
      </c>
      <c r="N377" s="72">
        <v>1269.404296875</v>
      </c>
      <c r="O377" s="73"/>
      <c r="P377" s="74"/>
      <c r="Q377" s="74"/>
      <c r="R377" s="128"/>
      <c r="S377" s="48">
        <v>0</v>
      </c>
      <c r="T377" s="48">
        <v>2</v>
      </c>
      <c r="U377" s="128"/>
      <c r="V377" s="50"/>
      <c r="W377" s="50"/>
      <c r="X377" s="50"/>
      <c r="Y377" s="50"/>
      <c r="Z377" s="49"/>
      <c r="AA377" s="70">
        <v>377</v>
      </c>
      <c r="AB377" s="70"/>
      <c r="AC377" s="71"/>
      <c r="AD377" s="77">
        <v>0</v>
      </c>
      <c r="AE377" s="77">
        <v>5</v>
      </c>
      <c r="AF377" s="77">
        <v>1061</v>
      </c>
      <c r="AG377" s="77">
        <v>0</v>
      </c>
      <c r="AH377" s="77"/>
      <c r="AI377" s="77" t="s">
        <v>4479</v>
      </c>
      <c r="AJ377" s="77" t="s">
        <v>4674</v>
      </c>
      <c r="AK377" s="80" t="s">
        <v>4891</v>
      </c>
      <c r="AL377" s="77"/>
      <c r="AM377" s="79">
        <v>43638.63186342592</v>
      </c>
      <c r="AN377" s="77" t="s">
        <v>416</v>
      </c>
      <c r="AO377" s="80" t="s">
        <v>5585</v>
      </c>
      <c r="AP377" s="122" t="s">
        <v>66</v>
      </c>
      <c r="AQ377" s="48"/>
      <c r="AR377" s="49"/>
      <c r="AS377" s="48"/>
      <c r="AT377" s="49"/>
      <c r="AU377" s="48"/>
      <c r="AV377" s="49"/>
      <c r="AW377" s="48"/>
      <c r="AX377" s="49"/>
      <c r="AY377" s="48"/>
      <c r="AZ377" s="2"/>
      <c r="BA377" s="3"/>
      <c r="BB377" s="3"/>
      <c r="BC377" s="3"/>
      <c r="BD377" s="3"/>
    </row>
    <row r="378" spans="1:56" ht="15">
      <c r="A378" s="63" t="s">
        <v>932</v>
      </c>
      <c r="B378" s="64"/>
      <c r="C378" s="64"/>
      <c r="D378" s="65"/>
      <c r="E378" s="124"/>
      <c r="F378" s="99" t="s">
        <v>5233</v>
      </c>
      <c r="G378" s="125"/>
      <c r="H378" s="68"/>
      <c r="I378" s="69"/>
      <c r="J378" s="126"/>
      <c r="K378" s="68" t="s">
        <v>5949</v>
      </c>
      <c r="L378" s="127"/>
      <c r="M378" s="72">
        <v>2978.332275390625</v>
      </c>
      <c r="N378" s="72">
        <v>6469.15478515625</v>
      </c>
      <c r="O378" s="73"/>
      <c r="P378" s="74"/>
      <c r="Q378" s="74"/>
      <c r="R378" s="128"/>
      <c r="S378" s="48">
        <v>0</v>
      </c>
      <c r="T378" s="48">
        <v>1</v>
      </c>
      <c r="U378" s="128"/>
      <c r="V378" s="50"/>
      <c r="W378" s="50"/>
      <c r="X378" s="50"/>
      <c r="Y378" s="50"/>
      <c r="Z378" s="49"/>
      <c r="AA378" s="70">
        <v>378</v>
      </c>
      <c r="AB378" s="70"/>
      <c r="AC378" s="71"/>
      <c r="AD378" s="77">
        <v>429</v>
      </c>
      <c r="AE378" s="77">
        <v>198</v>
      </c>
      <c r="AF378" s="77">
        <v>13740</v>
      </c>
      <c r="AG378" s="77">
        <v>4989</v>
      </c>
      <c r="AH378" s="77"/>
      <c r="AI378" s="77"/>
      <c r="AJ378" s="77" t="s">
        <v>4675</v>
      </c>
      <c r="AK378" s="77"/>
      <c r="AL378" s="77"/>
      <c r="AM378" s="79">
        <v>40260.33766203704</v>
      </c>
      <c r="AN378" s="77" t="s">
        <v>416</v>
      </c>
      <c r="AO378" s="80" t="s">
        <v>5586</v>
      </c>
      <c r="AP378" s="122" t="s">
        <v>66</v>
      </c>
      <c r="AQ378" s="48"/>
      <c r="AR378" s="49"/>
      <c r="AS378" s="48"/>
      <c r="AT378" s="49"/>
      <c r="AU378" s="48"/>
      <c r="AV378" s="49"/>
      <c r="AW378" s="48"/>
      <c r="AX378" s="49"/>
      <c r="AY378" s="48"/>
      <c r="AZ378" s="2"/>
      <c r="BA378" s="3"/>
      <c r="BB378" s="3"/>
      <c r="BC378" s="3"/>
      <c r="BD378" s="3"/>
    </row>
    <row r="379" spans="1:56" ht="15">
      <c r="A379" s="63" t="s">
        <v>933</v>
      </c>
      <c r="B379" s="64"/>
      <c r="C379" s="64"/>
      <c r="D379" s="65"/>
      <c r="E379" s="124"/>
      <c r="F379" s="99" t="s">
        <v>5234</v>
      </c>
      <c r="G379" s="125"/>
      <c r="H379" s="68"/>
      <c r="I379" s="69"/>
      <c r="J379" s="126"/>
      <c r="K379" s="68" t="s">
        <v>5950</v>
      </c>
      <c r="L379" s="127"/>
      <c r="M379" s="72">
        <v>2513.777099609375</v>
      </c>
      <c r="N379" s="72">
        <v>5636.79150390625</v>
      </c>
      <c r="O379" s="73"/>
      <c r="P379" s="74"/>
      <c r="Q379" s="74"/>
      <c r="R379" s="128"/>
      <c r="S379" s="48">
        <v>0</v>
      </c>
      <c r="T379" s="48">
        <v>1</v>
      </c>
      <c r="U379" s="128"/>
      <c r="V379" s="50"/>
      <c r="W379" s="50"/>
      <c r="X379" s="50"/>
      <c r="Y379" s="50"/>
      <c r="Z379" s="49"/>
      <c r="AA379" s="70">
        <v>379</v>
      </c>
      <c r="AB379" s="70"/>
      <c r="AC379" s="71"/>
      <c r="AD379" s="77">
        <v>2350</v>
      </c>
      <c r="AE379" s="77">
        <v>623</v>
      </c>
      <c r="AF379" s="77">
        <v>3645</v>
      </c>
      <c r="AG379" s="77">
        <v>1585</v>
      </c>
      <c r="AH379" s="77"/>
      <c r="AI379" s="77" t="s">
        <v>4480</v>
      </c>
      <c r="AJ379" s="77" t="s">
        <v>337</v>
      </c>
      <c r="AK379" s="80" t="s">
        <v>4892</v>
      </c>
      <c r="AL379" s="77"/>
      <c r="AM379" s="79">
        <v>40413.64576388889</v>
      </c>
      <c r="AN379" s="77" t="s">
        <v>416</v>
      </c>
      <c r="AO379" s="80" t="s">
        <v>5587</v>
      </c>
      <c r="AP379" s="122" t="s">
        <v>66</v>
      </c>
      <c r="AQ379" s="48"/>
      <c r="AR379" s="49"/>
      <c r="AS379" s="48"/>
      <c r="AT379" s="49"/>
      <c r="AU379" s="48"/>
      <c r="AV379" s="49"/>
      <c r="AW379" s="48"/>
      <c r="AX379" s="49"/>
      <c r="AY379" s="48"/>
      <c r="AZ379" s="2"/>
      <c r="BA379" s="3"/>
      <c r="BB379" s="3"/>
      <c r="BC379" s="3"/>
      <c r="BD379" s="3"/>
    </row>
    <row r="380" spans="1:56" ht="15">
      <c r="A380" s="63" t="s">
        <v>934</v>
      </c>
      <c r="B380" s="64"/>
      <c r="C380" s="64"/>
      <c r="D380" s="65"/>
      <c r="E380" s="124"/>
      <c r="F380" s="99" t="s">
        <v>5235</v>
      </c>
      <c r="G380" s="125"/>
      <c r="H380" s="68"/>
      <c r="I380" s="69"/>
      <c r="J380" s="126"/>
      <c r="K380" s="68" t="s">
        <v>5951</v>
      </c>
      <c r="L380" s="127"/>
      <c r="M380" s="72">
        <v>4461.07421875</v>
      </c>
      <c r="N380" s="72">
        <v>2488.52392578125</v>
      </c>
      <c r="O380" s="73"/>
      <c r="P380" s="74"/>
      <c r="Q380" s="74"/>
      <c r="R380" s="128"/>
      <c r="S380" s="48">
        <v>0</v>
      </c>
      <c r="T380" s="48">
        <v>1</v>
      </c>
      <c r="U380" s="128"/>
      <c r="V380" s="50"/>
      <c r="W380" s="50"/>
      <c r="X380" s="50"/>
      <c r="Y380" s="50"/>
      <c r="Z380" s="49"/>
      <c r="AA380" s="70">
        <v>380</v>
      </c>
      <c r="AB380" s="70"/>
      <c r="AC380" s="71"/>
      <c r="AD380" s="77">
        <v>297</v>
      </c>
      <c r="AE380" s="77">
        <v>625</v>
      </c>
      <c r="AF380" s="77">
        <v>1731</v>
      </c>
      <c r="AG380" s="77">
        <v>12</v>
      </c>
      <c r="AH380" s="77"/>
      <c r="AI380" s="77" t="s">
        <v>4481</v>
      </c>
      <c r="AJ380" s="77" t="s">
        <v>4676</v>
      </c>
      <c r="AK380" s="80" t="s">
        <v>4893</v>
      </c>
      <c r="AL380" s="77"/>
      <c r="AM380" s="79">
        <v>40576.97283564815</v>
      </c>
      <c r="AN380" s="77" t="s">
        <v>416</v>
      </c>
      <c r="AO380" s="80" t="s">
        <v>5588</v>
      </c>
      <c r="AP380" s="122" t="s">
        <v>66</v>
      </c>
      <c r="AQ380" s="48"/>
      <c r="AR380" s="49"/>
      <c r="AS380" s="48"/>
      <c r="AT380" s="49"/>
      <c r="AU380" s="48"/>
      <c r="AV380" s="49"/>
      <c r="AW380" s="48"/>
      <c r="AX380" s="49"/>
      <c r="AY380" s="48"/>
      <c r="AZ380" s="2"/>
      <c r="BA380" s="3"/>
      <c r="BB380" s="3"/>
      <c r="BC380" s="3"/>
      <c r="BD380" s="3"/>
    </row>
    <row r="381" spans="1:56" ht="15">
      <c r="A381" s="63" t="s">
        <v>935</v>
      </c>
      <c r="B381" s="64"/>
      <c r="C381" s="64"/>
      <c r="D381" s="65"/>
      <c r="E381" s="124"/>
      <c r="F381" s="99" t="s">
        <v>394</v>
      </c>
      <c r="G381" s="125"/>
      <c r="H381" s="68"/>
      <c r="I381" s="69"/>
      <c r="J381" s="126"/>
      <c r="K381" s="68" t="s">
        <v>5952</v>
      </c>
      <c r="L381" s="127"/>
      <c r="M381" s="72">
        <v>3320.405517578125</v>
      </c>
      <c r="N381" s="72">
        <v>8554.1845703125</v>
      </c>
      <c r="O381" s="73"/>
      <c r="P381" s="74"/>
      <c r="Q381" s="74"/>
      <c r="R381" s="128"/>
      <c r="S381" s="48">
        <v>0</v>
      </c>
      <c r="T381" s="48">
        <v>1</v>
      </c>
      <c r="U381" s="128"/>
      <c r="V381" s="50"/>
      <c r="W381" s="50"/>
      <c r="X381" s="50"/>
      <c r="Y381" s="50"/>
      <c r="Z381" s="49"/>
      <c r="AA381" s="70">
        <v>381</v>
      </c>
      <c r="AB381" s="70"/>
      <c r="AC381" s="71"/>
      <c r="AD381" s="77">
        <v>20</v>
      </c>
      <c r="AE381" s="77">
        <v>8</v>
      </c>
      <c r="AF381" s="77">
        <v>384</v>
      </c>
      <c r="AG381" s="77">
        <v>2</v>
      </c>
      <c r="AH381" s="77"/>
      <c r="AI381" s="77"/>
      <c r="AJ381" s="77"/>
      <c r="AK381" s="77"/>
      <c r="AL381" s="77"/>
      <c r="AM381" s="79">
        <v>41190.49371527778</v>
      </c>
      <c r="AN381" s="77" t="s">
        <v>416</v>
      </c>
      <c r="AO381" s="80" t="s">
        <v>5589</v>
      </c>
      <c r="AP381" s="122" t="s">
        <v>66</v>
      </c>
      <c r="AQ381" s="48"/>
      <c r="AR381" s="49"/>
      <c r="AS381" s="48"/>
      <c r="AT381" s="49"/>
      <c r="AU381" s="48"/>
      <c r="AV381" s="49"/>
      <c r="AW381" s="48"/>
      <c r="AX381" s="49"/>
      <c r="AY381" s="48"/>
      <c r="AZ381" s="2"/>
      <c r="BA381" s="3"/>
      <c r="BB381" s="3"/>
      <c r="BC381" s="3"/>
      <c r="BD381" s="3"/>
    </row>
    <row r="382" spans="1:56" ht="15">
      <c r="A382" s="63" t="s">
        <v>936</v>
      </c>
      <c r="B382" s="64"/>
      <c r="C382" s="64"/>
      <c r="D382" s="65"/>
      <c r="E382" s="124"/>
      <c r="F382" s="99" t="s">
        <v>5236</v>
      </c>
      <c r="G382" s="125"/>
      <c r="H382" s="68"/>
      <c r="I382" s="69"/>
      <c r="J382" s="126"/>
      <c r="K382" s="68" t="s">
        <v>5953</v>
      </c>
      <c r="L382" s="127"/>
      <c r="M382" s="72">
        <v>2488.237548828125</v>
      </c>
      <c r="N382" s="72">
        <v>3755.22607421875</v>
      </c>
      <c r="O382" s="73"/>
      <c r="P382" s="74"/>
      <c r="Q382" s="74"/>
      <c r="R382" s="128"/>
      <c r="S382" s="48">
        <v>0</v>
      </c>
      <c r="T382" s="48">
        <v>1</v>
      </c>
      <c r="U382" s="128"/>
      <c r="V382" s="50"/>
      <c r="W382" s="50"/>
      <c r="X382" s="50"/>
      <c r="Y382" s="50"/>
      <c r="Z382" s="49"/>
      <c r="AA382" s="70">
        <v>382</v>
      </c>
      <c r="AB382" s="70"/>
      <c r="AC382" s="71"/>
      <c r="AD382" s="77">
        <v>4979</v>
      </c>
      <c r="AE382" s="77">
        <v>3729</v>
      </c>
      <c r="AF382" s="77">
        <v>41575</v>
      </c>
      <c r="AG382" s="77">
        <v>31058</v>
      </c>
      <c r="AH382" s="77"/>
      <c r="AI382" s="77" t="s">
        <v>4482</v>
      </c>
      <c r="AJ382" s="77" t="s">
        <v>4677</v>
      </c>
      <c r="AK382" s="80" t="s">
        <v>4894</v>
      </c>
      <c r="AL382" s="77"/>
      <c r="AM382" s="79">
        <v>39878.97547453704</v>
      </c>
      <c r="AN382" s="77" t="s">
        <v>416</v>
      </c>
      <c r="AO382" s="80" t="s">
        <v>5590</v>
      </c>
      <c r="AP382" s="122" t="s">
        <v>66</v>
      </c>
      <c r="AQ382" s="48"/>
      <c r="AR382" s="49"/>
      <c r="AS382" s="48"/>
      <c r="AT382" s="49"/>
      <c r="AU382" s="48"/>
      <c r="AV382" s="49"/>
      <c r="AW382" s="48"/>
      <c r="AX382" s="49"/>
      <c r="AY382" s="48"/>
      <c r="AZ382" s="2"/>
      <c r="BA382" s="3"/>
      <c r="BB382" s="3"/>
      <c r="BC382" s="3"/>
      <c r="BD382" s="3"/>
    </row>
    <row r="383" spans="1:56" ht="15">
      <c r="A383" s="63" t="s">
        <v>937</v>
      </c>
      <c r="B383" s="64"/>
      <c r="C383" s="64"/>
      <c r="D383" s="65"/>
      <c r="E383" s="124"/>
      <c r="F383" s="99" t="s">
        <v>5237</v>
      </c>
      <c r="G383" s="125"/>
      <c r="H383" s="68"/>
      <c r="I383" s="69"/>
      <c r="J383" s="126"/>
      <c r="K383" s="68" t="s">
        <v>5954</v>
      </c>
      <c r="L383" s="127"/>
      <c r="M383" s="72">
        <v>639.6144409179688</v>
      </c>
      <c r="N383" s="72">
        <v>3575.462158203125</v>
      </c>
      <c r="O383" s="73"/>
      <c r="P383" s="74"/>
      <c r="Q383" s="74"/>
      <c r="R383" s="128"/>
      <c r="S383" s="48">
        <v>0</v>
      </c>
      <c r="T383" s="48">
        <v>1</v>
      </c>
      <c r="U383" s="128"/>
      <c r="V383" s="50"/>
      <c r="W383" s="50"/>
      <c r="X383" s="50"/>
      <c r="Y383" s="50"/>
      <c r="Z383" s="49"/>
      <c r="AA383" s="70">
        <v>383</v>
      </c>
      <c r="AB383" s="70"/>
      <c r="AC383" s="71"/>
      <c r="AD383" s="77">
        <v>2877</v>
      </c>
      <c r="AE383" s="77">
        <v>1241</v>
      </c>
      <c r="AF383" s="77">
        <v>23230</v>
      </c>
      <c r="AG383" s="77">
        <v>8650</v>
      </c>
      <c r="AH383" s="77"/>
      <c r="AI383" s="77" t="s">
        <v>4483</v>
      </c>
      <c r="AJ383" s="77"/>
      <c r="AK383" s="77"/>
      <c r="AL383" s="77"/>
      <c r="AM383" s="79">
        <v>39998.0825462963</v>
      </c>
      <c r="AN383" s="77" t="s">
        <v>416</v>
      </c>
      <c r="AO383" s="80" t="s">
        <v>5591</v>
      </c>
      <c r="AP383" s="122" t="s">
        <v>66</v>
      </c>
      <c r="AQ383" s="48"/>
      <c r="AR383" s="49"/>
      <c r="AS383" s="48"/>
      <c r="AT383" s="49"/>
      <c r="AU383" s="48"/>
      <c r="AV383" s="49"/>
      <c r="AW383" s="48"/>
      <c r="AX383" s="49"/>
      <c r="AY383" s="48"/>
      <c r="AZ383" s="2"/>
      <c r="BA383" s="3"/>
      <c r="BB383" s="3"/>
      <c r="BC383" s="3"/>
      <c r="BD383" s="3"/>
    </row>
    <row r="384" spans="1:56" ht="15">
      <c r="A384" s="63" t="s">
        <v>938</v>
      </c>
      <c r="B384" s="64"/>
      <c r="C384" s="64"/>
      <c r="D384" s="65"/>
      <c r="E384" s="124"/>
      <c r="F384" s="99" t="s">
        <v>5238</v>
      </c>
      <c r="G384" s="125"/>
      <c r="H384" s="68"/>
      <c r="I384" s="69"/>
      <c r="J384" s="126"/>
      <c r="K384" s="68" t="s">
        <v>5955</v>
      </c>
      <c r="L384" s="127"/>
      <c r="M384" s="72">
        <v>1429.85595703125</v>
      </c>
      <c r="N384" s="72">
        <v>4501.6923828125</v>
      </c>
      <c r="O384" s="73"/>
      <c r="P384" s="74"/>
      <c r="Q384" s="74"/>
      <c r="R384" s="128"/>
      <c r="S384" s="48">
        <v>0</v>
      </c>
      <c r="T384" s="48">
        <v>1</v>
      </c>
      <c r="U384" s="128"/>
      <c r="V384" s="50"/>
      <c r="W384" s="50"/>
      <c r="X384" s="50"/>
      <c r="Y384" s="50"/>
      <c r="Z384" s="49"/>
      <c r="AA384" s="70">
        <v>384</v>
      </c>
      <c r="AB384" s="70"/>
      <c r="AC384" s="71"/>
      <c r="AD384" s="77">
        <v>1339</v>
      </c>
      <c r="AE384" s="77">
        <v>1116</v>
      </c>
      <c r="AF384" s="77">
        <v>11291</v>
      </c>
      <c r="AG384" s="77">
        <v>18044</v>
      </c>
      <c r="AH384" s="77"/>
      <c r="AI384" s="77" t="s">
        <v>4484</v>
      </c>
      <c r="AJ384" s="77" t="s">
        <v>4678</v>
      </c>
      <c r="AK384" s="77"/>
      <c r="AL384" s="77"/>
      <c r="AM384" s="79">
        <v>40405.63943287037</v>
      </c>
      <c r="AN384" s="77" t="s">
        <v>416</v>
      </c>
      <c r="AO384" s="80" t="s">
        <v>5592</v>
      </c>
      <c r="AP384" s="122" t="s">
        <v>66</v>
      </c>
      <c r="AQ384" s="48"/>
      <c r="AR384" s="49"/>
      <c r="AS384" s="48"/>
      <c r="AT384" s="49"/>
      <c r="AU384" s="48"/>
      <c r="AV384" s="49"/>
      <c r="AW384" s="48"/>
      <c r="AX384" s="49"/>
      <c r="AY384" s="48"/>
      <c r="AZ384" s="2"/>
      <c r="BA384" s="3"/>
      <c r="BB384" s="3"/>
      <c r="BC384" s="3"/>
      <c r="BD384" s="3"/>
    </row>
    <row r="385" spans="1:56" ht="15">
      <c r="A385" s="63" t="s">
        <v>939</v>
      </c>
      <c r="B385" s="64"/>
      <c r="C385" s="64"/>
      <c r="D385" s="65"/>
      <c r="E385" s="124"/>
      <c r="F385" s="99" t="s">
        <v>5239</v>
      </c>
      <c r="G385" s="125"/>
      <c r="H385" s="68"/>
      <c r="I385" s="69"/>
      <c r="J385" s="126"/>
      <c r="K385" s="68" t="s">
        <v>5956</v>
      </c>
      <c r="L385" s="127"/>
      <c r="M385" s="72">
        <v>4182.76220703125</v>
      </c>
      <c r="N385" s="72">
        <v>1845.5328369140625</v>
      </c>
      <c r="O385" s="73"/>
      <c r="P385" s="74"/>
      <c r="Q385" s="74"/>
      <c r="R385" s="128"/>
      <c r="S385" s="48">
        <v>0</v>
      </c>
      <c r="T385" s="48">
        <v>1</v>
      </c>
      <c r="U385" s="128"/>
      <c r="V385" s="50"/>
      <c r="W385" s="50"/>
      <c r="X385" s="50"/>
      <c r="Y385" s="50"/>
      <c r="Z385" s="49"/>
      <c r="AA385" s="70">
        <v>385</v>
      </c>
      <c r="AB385" s="70"/>
      <c r="AC385" s="71"/>
      <c r="AD385" s="77">
        <v>199</v>
      </c>
      <c r="AE385" s="77">
        <v>4482</v>
      </c>
      <c r="AF385" s="77">
        <v>5351</v>
      </c>
      <c r="AG385" s="77">
        <v>5928</v>
      </c>
      <c r="AH385" s="77"/>
      <c r="AI385" s="77" t="s">
        <v>4485</v>
      </c>
      <c r="AJ385" s="77" t="s">
        <v>302</v>
      </c>
      <c r="AK385" s="80" t="s">
        <v>4895</v>
      </c>
      <c r="AL385" s="77"/>
      <c r="AM385" s="79">
        <v>40066.77688657407</v>
      </c>
      <c r="AN385" s="77" t="s">
        <v>416</v>
      </c>
      <c r="AO385" s="80" t="s">
        <v>5593</v>
      </c>
      <c r="AP385" s="122" t="s">
        <v>66</v>
      </c>
      <c r="AQ385" s="48"/>
      <c r="AR385" s="49"/>
      <c r="AS385" s="48"/>
      <c r="AT385" s="49"/>
      <c r="AU385" s="48"/>
      <c r="AV385" s="49"/>
      <c r="AW385" s="48"/>
      <c r="AX385" s="49"/>
      <c r="AY385" s="48"/>
      <c r="AZ385" s="2"/>
      <c r="BA385" s="3"/>
      <c r="BB385" s="3"/>
      <c r="BC385" s="3"/>
      <c r="BD385" s="3"/>
    </row>
    <row r="386" spans="1:56" ht="15">
      <c r="A386" s="84" t="s">
        <v>940</v>
      </c>
      <c r="B386" s="85"/>
      <c r="C386" s="85"/>
      <c r="D386" s="86"/>
      <c r="E386" s="87"/>
      <c r="F386" s="100" t="s">
        <v>5240</v>
      </c>
      <c r="G386" s="85"/>
      <c r="H386" s="88"/>
      <c r="I386" s="89"/>
      <c r="J386" s="89"/>
      <c r="K386" s="88" t="s">
        <v>5957</v>
      </c>
      <c r="L386" s="90"/>
      <c r="M386" s="91">
        <v>2705.044189453125</v>
      </c>
      <c r="N386" s="91">
        <v>9764.6484375</v>
      </c>
      <c r="O386" s="92"/>
      <c r="P386" s="93"/>
      <c r="Q386" s="93"/>
      <c r="R386" s="94"/>
      <c r="S386" s="48">
        <v>0</v>
      </c>
      <c r="T386" s="48">
        <v>1</v>
      </c>
      <c r="U386" s="94"/>
      <c r="V386" s="95"/>
      <c r="W386" s="95"/>
      <c r="X386" s="95"/>
      <c r="Y386" s="95"/>
      <c r="Z386" s="96"/>
      <c r="AA386" s="97">
        <v>386</v>
      </c>
      <c r="AB386" s="97"/>
      <c r="AC386" s="98"/>
      <c r="AD386" s="130">
        <v>827</v>
      </c>
      <c r="AE386" s="130">
        <v>526</v>
      </c>
      <c r="AF386" s="130">
        <v>14253</v>
      </c>
      <c r="AG386" s="130">
        <v>884</v>
      </c>
      <c r="AH386" s="130"/>
      <c r="AI386" s="130" t="s">
        <v>4486</v>
      </c>
      <c r="AJ386" s="130" t="s">
        <v>4679</v>
      </c>
      <c r="AK386" s="130"/>
      <c r="AL386" s="130"/>
      <c r="AM386" s="131">
        <v>39976.955358796295</v>
      </c>
      <c r="AN386" s="130" t="s">
        <v>416</v>
      </c>
      <c r="AO386" s="132" t="s">
        <v>5594</v>
      </c>
      <c r="AP386" s="122" t="s">
        <v>66</v>
      </c>
      <c r="AQ386" s="48"/>
      <c r="AR386" s="49"/>
      <c r="AS386" s="48"/>
      <c r="AT386" s="49"/>
      <c r="AU386" s="48"/>
      <c r="AV386" s="49"/>
      <c r="AW386" s="48"/>
      <c r="AX386" s="49"/>
      <c r="AY386" s="48"/>
      <c r="AZ386" s="2"/>
      <c r="BA386" s="3"/>
      <c r="BB386" s="3"/>
      <c r="BC386" s="3"/>
      <c r="BD386" s="3"/>
    </row>
    <row r="387" spans="1:56" ht="15">
      <c r="A387"/>
      <c r="J387"/>
      <c r="AA387"/>
      <c r="AB387"/>
      <c r="AC387"/>
      <c r="AD387"/>
      <c r="AE387"/>
      <c r="AF387"/>
      <c r="AG387"/>
      <c r="AH387"/>
      <c r="AZ387" s="2"/>
      <c r="BA387" s="3"/>
      <c r="BB387" s="3"/>
      <c r="BC387" s="3"/>
      <c r="BD387" s="3"/>
    </row>
    <row r="388" spans="1:56" ht="15">
      <c r="A388"/>
      <c r="J388"/>
      <c r="AA388"/>
      <c r="AB388"/>
      <c r="AC388"/>
      <c r="AD388"/>
      <c r="AE388"/>
      <c r="AF388"/>
      <c r="AG388"/>
      <c r="AH388"/>
      <c r="AZ388" s="2"/>
      <c r="BA388" s="3"/>
      <c r="BB388" s="3"/>
      <c r="BC388" s="3"/>
      <c r="BD388" s="3"/>
    </row>
    <row r="389" spans="1:56" ht="15">
      <c r="A389"/>
      <c r="J389"/>
      <c r="AA389"/>
      <c r="AB389"/>
      <c r="AC389"/>
      <c r="AD389"/>
      <c r="AE389"/>
      <c r="AF389"/>
      <c r="AG389"/>
      <c r="AH389"/>
      <c r="AZ389" s="2"/>
      <c r="BA389" s="3"/>
      <c r="BB389" s="3"/>
      <c r="BC389" s="3"/>
      <c r="BD389" s="3"/>
    </row>
    <row r="390" spans="1:56" ht="15">
      <c r="A390"/>
      <c r="J390"/>
      <c r="AA390"/>
      <c r="AB390"/>
      <c r="AC390"/>
      <c r="AD390"/>
      <c r="AE390"/>
      <c r="AF390"/>
      <c r="AG390"/>
      <c r="AH390"/>
      <c r="AZ390" s="2"/>
      <c r="BA390" s="3"/>
      <c r="BB390" s="3"/>
      <c r="BC390" s="3"/>
      <c r="BD390" s="3"/>
    </row>
    <row r="391" spans="1:56" ht="15">
      <c r="A391"/>
      <c r="J391"/>
      <c r="AA391"/>
      <c r="AB391"/>
      <c r="AC391"/>
      <c r="AD391"/>
      <c r="AE391"/>
      <c r="AF391"/>
      <c r="AG391"/>
      <c r="AH391"/>
      <c r="AZ391" s="2"/>
      <c r="BA391" s="3"/>
      <c r="BB391" s="3"/>
      <c r="BC391" s="3"/>
      <c r="BD391" s="3"/>
    </row>
    <row r="392" spans="1:56" ht="15">
      <c r="A392"/>
      <c r="J392"/>
      <c r="AA392"/>
      <c r="AB392"/>
      <c r="AC392"/>
      <c r="AD392"/>
      <c r="AE392"/>
      <c r="AF392"/>
      <c r="AG392"/>
      <c r="AH392"/>
      <c r="AZ392" s="2"/>
      <c r="BA392" s="3"/>
      <c r="BB392" s="3"/>
      <c r="BC392" s="3"/>
      <c r="BD392" s="3"/>
    </row>
    <row r="393" spans="1:56" ht="15">
      <c r="A393"/>
      <c r="J393"/>
      <c r="AA393"/>
      <c r="AB393"/>
      <c r="AC393"/>
      <c r="AD393"/>
      <c r="AE393"/>
      <c r="AF393"/>
      <c r="AG393"/>
      <c r="AH393"/>
      <c r="AZ393" s="2"/>
      <c r="BA393" s="3"/>
      <c r="BB393" s="3"/>
      <c r="BC393" s="3"/>
      <c r="BD393" s="3"/>
    </row>
    <row r="394" spans="1:56" ht="15">
      <c r="A394"/>
      <c r="J394"/>
      <c r="AA394"/>
      <c r="AB394"/>
      <c r="AC394"/>
      <c r="AD394"/>
      <c r="AE394"/>
      <c r="AF394"/>
      <c r="AG394"/>
      <c r="AH394"/>
      <c r="AZ394" s="2"/>
      <c r="BA394" s="3"/>
      <c r="BB394" s="3"/>
      <c r="BC394" s="3"/>
      <c r="BD394" s="3"/>
    </row>
    <row r="395" spans="1:56" ht="15">
      <c r="A395"/>
      <c r="J395"/>
      <c r="AA395"/>
      <c r="AB395"/>
      <c r="AC395"/>
      <c r="AD395"/>
      <c r="AE395"/>
      <c r="AF395"/>
      <c r="AG395"/>
      <c r="AH395"/>
      <c r="AZ395" s="2"/>
      <c r="BA395" s="3"/>
      <c r="BB395" s="3"/>
      <c r="BC395" s="3"/>
      <c r="BD395" s="3"/>
    </row>
    <row r="396" spans="1:56" ht="15">
      <c r="A396"/>
      <c r="J396"/>
      <c r="AA396"/>
      <c r="AB396"/>
      <c r="AC396"/>
      <c r="AD396"/>
      <c r="AE396"/>
      <c r="AF396"/>
      <c r="AG396"/>
      <c r="AH396"/>
      <c r="AZ396" s="2"/>
      <c r="BA396" s="3"/>
      <c r="BB396" s="3"/>
      <c r="BC396" s="3"/>
      <c r="BD396" s="3"/>
    </row>
    <row r="397" spans="1:56" ht="15">
      <c r="A397"/>
      <c r="J397"/>
      <c r="AA397"/>
      <c r="AB397"/>
      <c r="AC397"/>
      <c r="AD397"/>
      <c r="AE397"/>
      <c r="AF397"/>
      <c r="AG397"/>
      <c r="AH397"/>
      <c r="AZ397" s="2"/>
      <c r="BA397" s="3"/>
      <c r="BB397" s="3"/>
      <c r="BC397" s="3"/>
      <c r="BD397" s="3"/>
    </row>
    <row r="398" spans="1:56" ht="15">
      <c r="A398"/>
      <c r="J398"/>
      <c r="AA398"/>
      <c r="AB398"/>
      <c r="AC398"/>
      <c r="AD398"/>
      <c r="AE398"/>
      <c r="AF398"/>
      <c r="AG398"/>
      <c r="AH398"/>
      <c r="AZ398" s="2"/>
      <c r="BA398" s="3"/>
      <c r="BB398" s="3"/>
      <c r="BC398" s="3"/>
      <c r="BD398" s="3"/>
    </row>
    <row r="399" spans="1:56" ht="15">
      <c r="A399"/>
      <c r="J399"/>
      <c r="AA399"/>
      <c r="AB399"/>
      <c r="AC399"/>
      <c r="AD399"/>
      <c r="AE399"/>
      <c r="AF399"/>
      <c r="AG399"/>
      <c r="AH399"/>
      <c r="AZ399" s="2"/>
      <c r="BA399" s="3"/>
      <c r="BB399" s="3"/>
      <c r="BC399" s="3"/>
      <c r="BD399" s="3"/>
    </row>
    <row r="400" spans="1:56" ht="15">
      <c r="A400"/>
      <c r="J400"/>
      <c r="AA400"/>
      <c r="AB400"/>
      <c r="AC400"/>
      <c r="AD400"/>
      <c r="AE400"/>
      <c r="AF400"/>
      <c r="AG400"/>
      <c r="AH400"/>
      <c r="AZ400" s="2"/>
      <c r="BA400" s="3"/>
      <c r="BB400" s="3"/>
      <c r="BC400" s="3"/>
      <c r="BD400" s="3"/>
    </row>
    <row r="401" spans="1:56" ht="15">
      <c r="A401"/>
      <c r="J401"/>
      <c r="AA401"/>
      <c r="AB401"/>
      <c r="AC401"/>
      <c r="AD401"/>
      <c r="AE401"/>
      <c r="AF401"/>
      <c r="AG401"/>
      <c r="AH401"/>
      <c r="AZ401" s="2"/>
      <c r="BA401" s="3"/>
      <c r="BB401" s="3"/>
      <c r="BC401" s="3"/>
      <c r="BD401" s="3"/>
    </row>
    <row r="402" spans="1:56" ht="15">
      <c r="A402"/>
      <c r="J402"/>
      <c r="AA402"/>
      <c r="AB402"/>
      <c r="AC402"/>
      <c r="AD402"/>
      <c r="AE402"/>
      <c r="AF402"/>
      <c r="AG402"/>
      <c r="AH402"/>
      <c r="AZ402" s="2"/>
      <c r="BA402" s="3"/>
      <c r="BB402" s="3"/>
      <c r="BC402" s="3"/>
      <c r="BD402" s="3"/>
    </row>
    <row r="403" spans="1:56" ht="15">
      <c r="A403"/>
      <c r="J403"/>
      <c r="AA403"/>
      <c r="AB403"/>
      <c r="AC403"/>
      <c r="AD403"/>
      <c r="AE403"/>
      <c r="AF403"/>
      <c r="AG403"/>
      <c r="AH403"/>
      <c r="AZ403" s="2"/>
      <c r="BA403" s="3"/>
      <c r="BB403" s="3"/>
      <c r="BC403" s="3"/>
      <c r="BD403" s="3"/>
    </row>
    <row r="404" spans="1:56" ht="15">
      <c r="A404"/>
      <c r="J404"/>
      <c r="AA404"/>
      <c r="AB404"/>
      <c r="AC404"/>
      <c r="AD404"/>
      <c r="AE404"/>
      <c r="AF404"/>
      <c r="AG404"/>
      <c r="AH404"/>
      <c r="AZ404" s="2"/>
      <c r="BA404" s="3"/>
      <c r="BB404" s="3"/>
      <c r="BC404" s="3"/>
      <c r="BD404" s="3"/>
    </row>
    <row r="405" spans="1:56" ht="15">
      <c r="A405"/>
      <c r="J405"/>
      <c r="AA405"/>
      <c r="AB405"/>
      <c r="AC405"/>
      <c r="AD405"/>
      <c r="AE405"/>
      <c r="AF405"/>
      <c r="AG405"/>
      <c r="AH405"/>
      <c r="AZ405" s="2"/>
      <c r="BA405" s="3"/>
      <c r="BB405" s="3"/>
      <c r="BC405" s="3"/>
      <c r="BD405" s="3"/>
    </row>
    <row r="406" spans="1:56" ht="15">
      <c r="A406"/>
      <c r="J406"/>
      <c r="AA406"/>
      <c r="AB406"/>
      <c r="AC406"/>
      <c r="AD406"/>
      <c r="AE406"/>
      <c r="AF406"/>
      <c r="AG406"/>
      <c r="AH406"/>
      <c r="AZ406" s="2"/>
      <c r="BA406" s="3"/>
      <c r="BB406" s="3"/>
      <c r="BC406" s="3"/>
      <c r="BD406" s="3"/>
    </row>
    <row r="407" spans="1:56" ht="15">
      <c r="A407"/>
      <c r="J407"/>
      <c r="AA407"/>
      <c r="AB407"/>
      <c r="AC407"/>
      <c r="AD407"/>
      <c r="AE407"/>
      <c r="AF407"/>
      <c r="AG407"/>
      <c r="AH407"/>
      <c r="AZ407" s="2"/>
      <c r="BA407" s="3"/>
      <c r="BB407" s="3"/>
      <c r="BC407" s="3"/>
      <c r="BD407" s="3"/>
    </row>
    <row r="408" spans="1:56" ht="15">
      <c r="A408"/>
      <c r="J408"/>
      <c r="AA408"/>
      <c r="AB408"/>
      <c r="AC408"/>
      <c r="AD408"/>
      <c r="AE408"/>
      <c r="AF408"/>
      <c r="AG408"/>
      <c r="AH408"/>
      <c r="AZ408" s="2"/>
      <c r="BA408" s="3"/>
      <c r="BB408" s="3"/>
      <c r="BC408" s="3"/>
      <c r="BD408" s="3"/>
    </row>
    <row r="409" spans="1:56" ht="15">
      <c r="A409"/>
      <c r="J409"/>
      <c r="AA409"/>
      <c r="AB409"/>
      <c r="AC409"/>
      <c r="AD409"/>
      <c r="AE409"/>
      <c r="AF409"/>
      <c r="AG409"/>
      <c r="AH409"/>
      <c r="AZ409" s="2"/>
      <c r="BA409" s="3"/>
      <c r="BB409" s="3"/>
      <c r="BC409" s="3"/>
      <c r="BD409" s="3"/>
    </row>
    <row r="410" spans="1:56" ht="15">
      <c r="A410"/>
      <c r="J410"/>
      <c r="AA410"/>
      <c r="AB410"/>
      <c r="AC410"/>
      <c r="AD410"/>
      <c r="AE410"/>
      <c r="AF410"/>
      <c r="AG410"/>
      <c r="AH410"/>
      <c r="AZ410" s="2"/>
      <c r="BA410" s="3"/>
      <c r="BB410" s="3"/>
      <c r="BC410" s="3"/>
      <c r="BD410" s="3"/>
    </row>
    <row r="411" spans="1:56" ht="15">
      <c r="A411"/>
      <c r="J411"/>
      <c r="AA411"/>
      <c r="AB411"/>
      <c r="AC411"/>
      <c r="AD411"/>
      <c r="AE411"/>
      <c r="AF411"/>
      <c r="AG411"/>
      <c r="AH411"/>
      <c r="AZ411" s="2"/>
      <c r="BA411" s="3"/>
      <c r="BB411" s="3"/>
      <c r="BC411" s="3"/>
      <c r="BD411" s="3"/>
    </row>
    <row r="412" spans="1:56" ht="15">
      <c r="A412"/>
      <c r="J412"/>
      <c r="AA412"/>
      <c r="AB412"/>
      <c r="AC412"/>
      <c r="AD412"/>
      <c r="AE412"/>
      <c r="AF412"/>
      <c r="AG412"/>
      <c r="AH412"/>
      <c r="AZ412" s="2"/>
      <c r="BA412" s="3"/>
      <c r="BB412" s="3"/>
      <c r="BC412" s="3"/>
      <c r="BD412" s="3"/>
    </row>
    <row r="413" spans="1:56" ht="15">
      <c r="A413"/>
      <c r="J413"/>
      <c r="AA413"/>
      <c r="AB413"/>
      <c r="AC413"/>
      <c r="AD413"/>
      <c r="AE413"/>
      <c r="AF413"/>
      <c r="AG413"/>
      <c r="AH413"/>
      <c r="AZ413" s="2"/>
      <c r="BA413" s="3"/>
      <c r="BB413" s="3"/>
      <c r="BC413" s="3"/>
      <c r="BD413" s="3"/>
    </row>
    <row r="414" spans="1:56" ht="15">
      <c r="A414"/>
      <c r="J414"/>
      <c r="AA414"/>
      <c r="AB414"/>
      <c r="AC414"/>
      <c r="AD414"/>
      <c r="AE414"/>
      <c r="AF414"/>
      <c r="AG414"/>
      <c r="AH414"/>
      <c r="AZ414" s="2"/>
      <c r="BA414" s="3"/>
      <c r="BB414" s="3"/>
      <c r="BC414" s="3"/>
      <c r="BD414" s="3"/>
    </row>
    <row r="415" spans="1:56" ht="15">
      <c r="A415"/>
      <c r="J415"/>
      <c r="AA415"/>
      <c r="AB415"/>
      <c r="AC415"/>
      <c r="AD415"/>
      <c r="AE415"/>
      <c r="AF415"/>
      <c r="AG415"/>
      <c r="AH415"/>
      <c r="AZ415" s="2"/>
      <c r="BA415" s="3"/>
      <c r="BB415" s="3"/>
      <c r="BC415" s="3"/>
      <c r="BD415" s="3"/>
    </row>
    <row r="416" spans="1:56" ht="15">
      <c r="A416"/>
      <c r="J416"/>
      <c r="AA416"/>
      <c r="AB416"/>
      <c r="AC416"/>
      <c r="AD416"/>
      <c r="AE416"/>
      <c r="AF416"/>
      <c r="AG416"/>
      <c r="AH416"/>
      <c r="AZ416" s="2"/>
      <c r="BA416" s="3"/>
      <c r="BB416" s="3"/>
      <c r="BC416" s="3"/>
      <c r="BD416" s="3"/>
    </row>
    <row r="417" spans="1:56" ht="15">
      <c r="A417"/>
      <c r="J417"/>
      <c r="AA417"/>
      <c r="AB417"/>
      <c r="AC417"/>
      <c r="AD417"/>
      <c r="AE417"/>
      <c r="AF417"/>
      <c r="AG417"/>
      <c r="AH417"/>
      <c r="AZ417" s="2"/>
      <c r="BA417" s="3"/>
      <c r="BB417" s="3"/>
      <c r="BC417" s="3"/>
      <c r="BD417" s="3"/>
    </row>
    <row r="418" spans="1:56" ht="15">
      <c r="A418"/>
      <c r="J418"/>
      <c r="AA418"/>
      <c r="AB418"/>
      <c r="AC418"/>
      <c r="AD418"/>
      <c r="AE418"/>
      <c r="AF418"/>
      <c r="AG418"/>
      <c r="AH418"/>
      <c r="AZ418" s="2"/>
      <c r="BA418" s="3"/>
      <c r="BB418" s="3"/>
      <c r="BC418" s="3"/>
      <c r="BD418" s="3"/>
    </row>
    <row r="419" spans="1:56" ht="15">
      <c r="A419"/>
      <c r="J419"/>
      <c r="AA419"/>
      <c r="AB419"/>
      <c r="AC419"/>
      <c r="AD419"/>
      <c r="AE419"/>
      <c r="AF419"/>
      <c r="AG419"/>
      <c r="AH419"/>
      <c r="AZ419" s="2"/>
      <c r="BA419" s="3"/>
      <c r="BB419" s="3"/>
      <c r="BC419" s="3"/>
      <c r="BD419" s="3"/>
    </row>
    <row r="420" spans="1:56" ht="15">
      <c r="A420"/>
      <c r="J420"/>
      <c r="AA420"/>
      <c r="AB420"/>
      <c r="AC420"/>
      <c r="AD420"/>
      <c r="AE420"/>
      <c r="AF420"/>
      <c r="AG420"/>
      <c r="AH420"/>
      <c r="AZ420" s="2"/>
      <c r="BA420" s="3"/>
      <c r="BB420" s="3"/>
      <c r="BC420" s="3"/>
      <c r="BD420" s="3"/>
    </row>
    <row r="421" spans="1:56" ht="15">
      <c r="A421"/>
      <c r="J421"/>
      <c r="AA421"/>
      <c r="AB421"/>
      <c r="AC421"/>
      <c r="AD421"/>
      <c r="AE421"/>
      <c r="AF421"/>
      <c r="AG421"/>
      <c r="AH421"/>
      <c r="AZ421" s="2"/>
      <c r="BA421" s="3"/>
      <c r="BB421" s="3"/>
      <c r="BC421" s="3"/>
      <c r="BD421" s="3"/>
    </row>
    <row r="422" spans="1:56" ht="15">
      <c r="A422"/>
      <c r="J422"/>
      <c r="AA422"/>
      <c r="AB422"/>
      <c r="AC422"/>
      <c r="AD422"/>
      <c r="AE422"/>
      <c r="AF422"/>
      <c r="AG422"/>
      <c r="AH422"/>
      <c r="AZ422" s="2"/>
      <c r="BA422" s="3"/>
      <c r="BB422" s="3"/>
      <c r="BC422" s="3"/>
      <c r="BD422" s="3"/>
    </row>
    <row r="423" spans="1:56" ht="15">
      <c r="A423"/>
      <c r="J423"/>
      <c r="AA423"/>
      <c r="AB423"/>
      <c r="AC423"/>
      <c r="AD423"/>
      <c r="AE423"/>
      <c r="AF423"/>
      <c r="AG423"/>
      <c r="AH423"/>
      <c r="AZ423" s="2"/>
      <c r="BA423" s="3"/>
      <c r="BB423" s="3"/>
      <c r="BC423" s="3"/>
      <c r="BD423" s="3"/>
    </row>
    <row r="424" spans="1:56" ht="15">
      <c r="A424"/>
      <c r="J424"/>
      <c r="AA424"/>
      <c r="AB424"/>
      <c r="AC424"/>
      <c r="AD424"/>
      <c r="AE424"/>
      <c r="AF424"/>
      <c r="AG424"/>
      <c r="AH424"/>
      <c r="AZ424" s="2"/>
      <c r="BA424" s="3"/>
      <c r="BB424" s="3"/>
      <c r="BC424" s="3"/>
      <c r="BD424" s="3"/>
    </row>
    <row r="425" spans="1:56" ht="15">
      <c r="A425"/>
      <c r="J425"/>
      <c r="AA425"/>
      <c r="AB425"/>
      <c r="AC425"/>
      <c r="AD425"/>
      <c r="AE425"/>
      <c r="AF425"/>
      <c r="AG425"/>
      <c r="AH425"/>
      <c r="AZ425" s="2"/>
      <c r="BA425" s="3"/>
      <c r="BB425" s="3"/>
      <c r="BC425" s="3"/>
      <c r="BD425" s="3"/>
    </row>
    <row r="426" spans="1:56" ht="15">
      <c r="A426"/>
      <c r="J426"/>
      <c r="AA426"/>
      <c r="AB426"/>
      <c r="AC426"/>
      <c r="AD426"/>
      <c r="AE426"/>
      <c r="AF426"/>
      <c r="AG426"/>
      <c r="AH426"/>
      <c r="AZ426" s="2"/>
      <c r="BA426" s="3"/>
      <c r="BB426" s="3"/>
      <c r="BC426" s="3"/>
      <c r="BD426" s="3"/>
    </row>
    <row r="427" spans="1:56" ht="15">
      <c r="A427"/>
      <c r="J427"/>
      <c r="AA427"/>
      <c r="AB427"/>
      <c r="AC427"/>
      <c r="AD427"/>
      <c r="AE427"/>
      <c r="AF427"/>
      <c r="AG427"/>
      <c r="AH427"/>
      <c r="AZ427" s="2"/>
      <c r="BA427" s="3"/>
      <c r="BB427" s="3"/>
      <c r="BC427" s="3"/>
      <c r="BD427" s="3"/>
    </row>
    <row r="428" spans="1:56" ht="15">
      <c r="A428"/>
      <c r="J428"/>
      <c r="AA428"/>
      <c r="AB428"/>
      <c r="AC428"/>
      <c r="AD428"/>
      <c r="AE428"/>
      <c r="AF428"/>
      <c r="AG428"/>
      <c r="AH428"/>
      <c r="AZ428" s="2"/>
      <c r="BA428" s="3"/>
      <c r="BB428" s="3"/>
      <c r="BC428" s="3"/>
      <c r="BD428" s="3"/>
    </row>
    <row r="429" spans="1:56" ht="15">
      <c r="A429"/>
      <c r="J429"/>
      <c r="AA429"/>
      <c r="AB429"/>
      <c r="AC429"/>
      <c r="AD429"/>
      <c r="AE429"/>
      <c r="AF429"/>
      <c r="AG429"/>
      <c r="AH429"/>
      <c r="AZ429" s="2"/>
      <c r="BA429" s="3"/>
      <c r="BB429" s="3"/>
      <c r="BC429" s="3"/>
      <c r="BD429" s="3"/>
    </row>
    <row r="430" spans="1:56" ht="15">
      <c r="A430"/>
      <c r="J430"/>
      <c r="AA430"/>
      <c r="AB430"/>
      <c r="AC430"/>
      <c r="AD430"/>
      <c r="AE430"/>
      <c r="AF430"/>
      <c r="AG430"/>
      <c r="AH430"/>
      <c r="AZ430" s="2"/>
      <c r="BA430" s="3"/>
      <c r="BB430" s="3"/>
      <c r="BC430" s="3"/>
      <c r="BD430" s="3"/>
    </row>
    <row r="431" spans="1:56" ht="15">
      <c r="A431"/>
      <c r="J431"/>
      <c r="AA431"/>
      <c r="AB431"/>
      <c r="AC431"/>
      <c r="AD431"/>
      <c r="AE431"/>
      <c r="AF431"/>
      <c r="AG431"/>
      <c r="AH431"/>
      <c r="AZ431" s="2"/>
      <c r="BA431" s="3"/>
      <c r="BB431" s="3"/>
      <c r="BC431" s="3"/>
      <c r="BD431" s="3"/>
    </row>
    <row r="432" spans="1:56" ht="15">
      <c r="A432"/>
      <c r="J432"/>
      <c r="AA432"/>
      <c r="AB432"/>
      <c r="AC432"/>
      <c r="AD432"/>
      <c r="AE432"/>
      <c r="AF432"/>
      <c r="AG432"/>
      <c r="AH432"/>
      <c r="AZ432" s="2"/>
      <c r="BA432" s="3"/>
      <c r="BB432" s="3"/>
      <c r="BC432" s="3"/>
      <c r="BD432" s="3"/>
    </row>
    <row r="433" spans="1:56" ht="15">
      <c r="A433"/>
      <c r="J433"/>
      <c r="AA433"/>
      <c r="AB433"/>
      <c r="AC433"/>
      <c r="AD433"/>
      <c r="AE433"/>
      <c r="AF433"/>
      <c r="AG433"/>
      <c r="AH433"/>
      <c r="AZ433" s="2"/>
      <c r="BA433" s="3"/>
      <c r="BB433" s="3"/>
      <c r="BC433" s="3"/>
      <c r="BD433" s="3"/>
    </row>
    <row r="434" spans="1:56" ht="15">
      <c r="A434"/>
      <c r="J434"/>
      <c r="AA434"/>
      <c r="AB434"/>
      <c r="AC434"/>
      <c r="AD434"/>
      <c r="AE434"/>
      <c r="AF434"/>
      <c r="AG434"/>
      <c r="AH434"/>
      <c r="AZ434" s="2"/>
      <c r="BA434" s="3"/>
      <c r="BB434" s="3"/>
      <c r="BC434" s="3"/>
      <c r="BD434" s="3"/>
    </row>
    <row r="435" spans="1:56" ht="15">
      <c r="A435"/>
      <c r="J435"/>
      <c r="AA435"/>
      <c r="AB435"/>
      <c r="AC435"/>
      <c r="AD435"/>
      <c r="AE435"/>
      <c r="AF435"/>
      <c r="AG435"/>
      <c r="AH435"/>
      <c r="AZ435" s="2"/>
      <c r="BA435" s="3"/>
      <c r="BB435" s="3"/>
      <c r="BC435" s="3"/>
      <c r="BD435" s="3"/>
    </row>
    <row r="436" spans="1:56" ht="15">
      <c r="A436"/>
      <c r="J436"/>
      <c r="AA436"/>
      <c r="AB436"/>
      <c r="AC436"/>
      <c r="AD436"/>
      <c r="AE436"/>
      <c r="AF436"/>
      <c r="AG436"/>
      <c r="AH436"/>
      <c r="AZ436" s="2"/>
      <c r="BA436" s="3"/>
      <c r="BB436" s="3"/>
      <c r="BC436" s="3"/>
      <c r="BD436" s="3"/>
    </row>
    <row r="437" spans="1:56" ht="15">
      <c r="A437"/>
      <c r="J437"/>
      <c r="AA437"/>
      <c r="AB437"/>
      <c r="AC437"/>
      <c r="AD437"/>
      <c r="AE437"/>
      <c r="AF437"/>
      <c r="AG437"/>
      <c r="AH437"/>
      <c r="AZ437" s="2"/>
      <c r="BA437" s="3"/>
      <c r="BB437" s="3"/>
      <c r="BC437" s="3"/>
      <c r="BD437" s="3"/>
    </row>
    <row r="438" spans="1:56" ht="15">
      <c r="A438"/>
      <c r="J438"/>
      <c r="AA438"/>
      <c r="AB438"/>
      <c r="AC438"/>
      <c r="AD438"/>
      <c r="AE438"/>
      <c r="AF438"/>
      <c r="AG438"/>
      <c r="AH438"/>
      <c r="AZ438" s="2"/>
      <c r="BA438" s="3"/>
      <c r="BB438" s="3"/>
      <c r="BC438" s="3"/>
      <c r="BD438" s="3"/>
    </row>
    <row r="439" spans="1:56" ht="15">
      <c r="A439"/>
      <c r="J439"/>
      <c r="AA439"/>
      <c r="AB439"/>
      <c r="AC439"/>
      <c r="AD439"/>
      <c r="AE439"/>
      <c r="AF439"/>
      <c r="AG439"/>
      <c r="AH439"/>
      <c r="AZ439" s="2"/>
      <c r="BA439" s="3"/>
      <c r="BB439" s="3"/>
      <c r="BC439" s="3"/>
      <c r="BD439" s="3"/>
    </row>
    <row r="440" spans="1:56" ht="15">
      <c r="A440"/>
      <c r="J440"/>
      <c r="AA440"/>
      <c r="AB440"/>
      <c r="AC440"/>
      <c r="AD440"/>
      <c r="AE440"/>
      <c r="AF440"/>
      <c r="AG440"/>
      <c r="AH440"/>
      <c r="AZ440" s="2"/>
      <c r="BA440" s="3"/>
      <c r="BB440" s="3"/>
      <c r="BC440" s="3"/>
      <c r="BD440" s="3"/>
    </row>
    <row r="441" spans="1:56" ht="15">
      <c r="A441"/>
      <c r="J441"/>
      <c r="AA441"/>
      <c r="AB441"/>
      <c r="AC441"/>
      <c r="AD441"/>
      <c r="AE441"/>
      <c r="AF441"/>
      <c r="AG441"/>
      <c r="AH441"/>
      <c r="AZ441" s="2"/>
      <c r="BA441" s="3"/>
      <c r="BB441" s="3"/>
      <c r="BC441" s="3"/>
      <c r="BD441" s="3"/>
    </row>
    <row r="442" spans="1:56" ht="15">
      <c r="A442"/>
      <c r="J442"/>
      <c r="AA442"/>
      <c r="AB442"/>
      <c r="AC442"/>
      <c r="AD442"/>
      <c r="AE442"/>
      <c r="AF442"/>
      <c r="AG442"/>
      <c r="AH442"/>
      <c r="AZ442" s="2"/>
      <c r="BA442" s="3"/>
      <c r="BB442" s="3"/>
      <c r="BC442" s="3"/>
      <c r="BD442" s="3"/>
    </row>
    <row r="443" spans="1:56" ht="15">
      <c r="A443"/>
      <c r="J443"/>
      <c r="AA443"/>
      <c r="AB443"/>
      <c r="AC443"/>
      <c r="AD443"/>
      <c r="AE443"/>
      <c r="AF443"/>
      <c r="AG443"/>
      <c r="AH443"/>
      <c r="AZ443" s="2"/>
      <c r="BA443" s="3"/>
      <c r="BB443" s="3"/>
      <c r="BC443" s="3"/>
      <c r="BD443" s="3"/>
    </row>
    <row r="444" spans="1:56" ht="15">
      <c r="A444"/>
      <c r="J444"/>
      <c r="AA444"/>
      <c r="AB444"/>
      <c r="AC444"/>
      <c r="AD444"/>
      <c r="AE444"/>
      <c r="AF444"/>
      <c r="AG444"/>
      <c r="AH444"/>
      <c r="AZ444" s="2"/>
      <c r="BA444" s="3"/>
      <c r="BB444" s="3"/>
      <c r="BC444" s="3"/>
      <c r="BD444" s="3"/>
    </row>
    <row r="445" spans="1:56" ht="15">
      <c r="A445"/>
      <c r="J445"/>
      <c r="AA445"/>
      <c r="AB445"/>
      <c r="AC445"/>
      <c r="AD445"/>
      <c r="AE445"/>
      <c r="AF445"/>
      <c r="AG445"/>
      <c r="AH445"/>
      <c r="AZ445" s="2"/>
      <c r="BA445" s="3"/>
      <c r="BB445" s="3"/>
      <c r="BC445" s="3"/>
      <c r="BD445" s="3"/>
    </row>
    <row r="446" spans="1:56" ht="15">
      <c r="A446"/>
      <c r="J446"/>
      <c r="AA446"/>
      <c r="AB446"/>
      <c r="AC446"/>
      <c r="AD446"/>
      <c r="AE446"/>
      <c r="AF446"/>
      <c r="AG446"/>
      <c r="AH446"/>
      <c r="AZ446" s="2"/>
      <c r="BA446" s="3"/>
      <c r="BB446" s="3"/>
      <c r="BC446" s="3"/>
      <c r="BD446" s="3"/>
    </row>
    <row r="447" spans="1:56" ht="15">
      <c r="A447"/>
      <c r="J447"/>
      <c r="AA447"/>
      <c r="AB447"/>
      <c r="AC447"/>
      <c r="AD447"/>
      <c r="AE447"/>
      <c r="AF447"/>
      <c r="AG447"/>
      <c r="AH447"/>
      <c r="AZ447" s="2"/>
      <c r="BA447" s="3"/>
      <c r="BB447" s="3"/>
      <c r="BC447" s="3"/>
      <c r="BD447" s="3"/>
    </row>
    <row r="448" spans="1:56" ht="15">
      <c r="A448"/>
      <c r="J448"/>
      <c r="AA448"/>
      <c r="AB448"/>
      <c r="AC448"/>
      <c r="AD448"/>
      <c r="AE448"/>
      <c r="AF448"/>
      <c r="AG448"/>
      <c r="AH448"/>
      <c r="AZ448" s="2"/>
      <c r="BA448" s="3"/>
      <c r="BB448" s="3"/>
      <c r="BC448" s="3"/>
      <c r="BD448" s="3"/>
    </row>
    <row r="449" spans="1:56" ht="15">
      <c r="A449"/>
      <c r="J449"/>
      <c r="AA449"/>
      <c r="AB449"/>
      <c r="AC449"/>
      <c r="AD449"/>
      <c r="AE449"/>
      <c r="AF449"/>
      <c r="AG449"/>
      <c r="AH449"/>
      <c r="AZ449" s="2"/>
      <c r="BA449" s="3"/>
      <c r="BB449" s="3"/>
      <c r="BC449" s="3"/>
      <c r="BD449" s="3"/>
    </row>
    <row r="450" spans="1:56" ht="15">
      <c r="A450"/>
      <c r="J450"/>
      <c r="AA450"/>
      <c r="AB450"/>
      <c r="AC450"/>
      <c r="AD450"/>
      <c r="AE450"/>
      <c r="AF450"/>
      <c r="AG450"/>
      <c r="AH450"/>
      <c r="AZ450" s="2"/>
      <c r="BA450" s="3"/>
      <c r="BB450" s="3"/>
      <c r="BC450" s="3"/>
      <c r="BD450" s="3"/>
    </row>
    <row r="451" spans="1:56" ht="15">
      <c r="A451"/>
      <c r="J451"/>
      <c r="AA451"/>
      <c r="AB451"/>
      <c r="AC451"/>
      <c r="AD451"/>
      <c r="AE451"/>
      <c r="AF451"/>
      <c r="AG451"/>
      <c r="AH451"/>
      <c r="AZ451" s="2"/>
      <c r="BA451" s="3"/>
      <c r="BB451" s="3"/>
      <c r="BC451" s="3"/>
      <c r="BD451" s="3"/>
    </row>
    <row r="452" spans="1:56" ht="15">
      <c r="A452"/>
      <c r="J452"/>
      <c r="AA452"/>
      <c r="AB452"/>
      <c r="AC452"/>
      <c r="AD452"/>
      <c r="AE452"/>
      <c r="AF452"/>
      <c r="AG452"/>
      <c r="AH452"/>
      <c r="AZ452" s="2"/>
      <c r="BA452" s="3"/>
      <c r="BB452" s="3"/>
      <c r="BC452" s="3"/>
      <c r="BD452" s="3"/>
    </row>
    <row r="453" spans="1:56" ht="15">
      <c r="A453"/>
      <c r="J453"/>
      <c r="AA453"/>
      <c r="AB453"/>
      <c r="AC453"/>
      <c r="AD453"/>
      <c r="AE453"/>
      <c r="AF453"/>
      <c r="AG453"/>
      <c r="AH453"/>
      <c r="AZ453" s="2"/>
      <c r="BA453" s="3"/>
      <c r="BB453" s="3"/>
      <c r="BC453" s="3"/>
      <c r="BD453" s="3"/>
    </row>
    <row r="454" spans="1:56" ht="15">
      <c r="A454"/>
      <c r="J454"/>
      <c r="AA454"/>
      <c r="AB454"/>
      <c r="AC454"/>
      <c r="AD454"/>
      <c r="AE454"/>
      <c r="AF454"/>
      <c r="AG454"/>
      <c r="AH454"/>
      <c r="AZ454" s="2"/>
      <c r="BA454" s="3"/>
      <c r="BB454" s="3"/>
      <c r="BC454" s="3"/>
      <c r="BD454" s="3"/>
    </row>
    <row r="455" spans="1:56" ht="15">
      <c r="A455"/>
      <c r="J455"/>
      <c r="AA455"/>
      <c r="AB455"/>
      <c r="AC455"/>
      <c r="AD455"/>
      <c r="AE455"/>
      <c r="AF455"/>
      <c r="AG455"/>
      <c r="AH455"/>
      <c r="AZ455" s="2"/>
      <c r="BA455" s="3"/>
      <c r="BB455" s="3"/>
      <c r="BC455" s="3"/>
      <c r="BD455" s="3"/>
    </row>
    <row r="456" spans="1:56" ht="15">
      <c r="A456"/>
      <c r="J456"/>
      <c r="AA456"/>
      <c r="AB456"/>
      <c r="AC456"/>
      <c r="AD456"/>
      <c r="AE456"/>
      <c r="AF456"/>
      <c r="AG456"/>
      <c r="AH456"/>
      <c r="AZ456" s="2"/>
      <c r="BA456" s="3"/>
      <c r="BB456" s="3"/>
      <c r="BC456" s="3"/>
      <c r="BD456" s="3"/>
    </row>
    <row r="457" spans="1:56" ht="15">
      <c r="A457"/>
      <c r="J457"/>
      <c r="AA457"/>
      <c r="AB457"/>
      <c r="AC457"/>
      <c r="AD457"/>
      <c r="AE457"/>
      <c r="AF457"/>
      <c r="AG457"/>
      <c r="AH457"/>
      <c r="AZ457" s="2"/>
      <c r="BA457" s="3"/>
      <c r="BB457" s="3"/>
      <c r="BC457" s="3"/>
      <c r="BD457" s="3"/>
    </row>
    <row r="458" spans="1:56" ht="15">
      <c r="A458"/>
      <c r="J458"/>
      <c r="AA458"/>
      <c r="AB458"/>
      <c r="AC458"/>
      <c r="AD458"/>
      <c r="AE458"/>
      <c r="AF458"/>
      <c r="AG458"/>
      <c r="AH458"/>
      <c r="AZ458" s="2"/>
      <c r="BA458" s="3"/>
      <c r="BB458" s="3"/>
      <c r="BC458" s="3"/>
      <c r="BD458" s="3"/>
    </row>
    <row r="459" spans="1:56" ht="15">
      <c r="A459"/>
      <c r="J459"/>
      <c r="AA459"/>
      <c r="AB459"/>
      <c r="AC459"/>
      <c r="AD459"/>
      <c r="AE459"/>
      <c r="AF459"/>
      <c r="AG459"/>
      <c r="AH459"/>
      <c r="AZ459" s="2"/>
      <c r="BA459" s="3"/>
      <c r="BB459" s="3"/>
      <c r="BC459" s="3"/>
      <c r="BD459" s="3"/>
    </row>
    <row r="460" spans="1:56" ht="15">
      <c r="A460"/>
      <c r="J460"/>
      <c r="AA460"/>
      <c r="AB460"/>
      <c r="AC460"/>
      <c r="AD460"/>
      <c r="AE460"/>
      <c r="AF460"/>
      <c r="AG460"/>
      <c r="AH460"/>
      <c r="AZ460" s="2"/>
      <c r="BA460" s="3"/>
      <c r="BB460" s="3"/>
      <c r="BC460" s="3"/>
      <c r="BD460" s="3"/>
    </row>
    <row r="461" spans="1:56" ht="15">
      <c r="A461"/>
      <c r="J461"/>
      <c r="AA461"/>
      <c r="AB461"/>
      <c r="AC461"/>
      <c r="AD461"/>
      <c r="AE461"/>
      <c r="AF461"/>
      <c r="AG461"/>
      <c r="AH461"/>
      <c r="AZ461" s="2"/>
      <c r="BA461" s="3"/>
      <c r="BB461" s="3"/>
      <c r="BC461" s="3"/>
      <c r="BD461" s="3"/>
    </row>
    <row r="462" spans="1:56" ht="15">
      <c r="A462"/>
      <c r="J462"/>
      <c r="AA462"/>
      <c r="AB462"/>
      <c r="AC462"/>
      <c r="AD462"/>
      <c r="AE462"/>
      <c r="AF462"/>
      <c r="AG462"/>
      <c r="AH462"/>
      <c r="AZ462" s="2"/>
      <c r="BA462" s="3"/>
      <c r="BB462" s="3"/>
      <c r="BC462" s="3"/>
      <c r="BD462" s="3"/>
    </row>
    <row r="463" spans="1:56" ht="15">
      <c r="A463"/>
      <c r="J463"/>
      <c r="AA463"/>
      <c r="AB463"/>
      <c r="AC463"/>
      <c r="AD463"/>
      <c r="AE463"/>
      <c r="AF463"/>
      <c r="AG463"/>
      <c r="AH463"/>
      <c r="AZ463" s="2"/>
      <c r="BA463" s="3"/>
      <c r="BB463" s="3"/>
      <c r="BC463" s="3"/>
      <c r="BD463" s="3"/>
    </row>
    <row r="464" spans="1:56" ht="15">
      <c r="A464"/>
      <c r="J464"/>
      <c r="AA464"/>
      <c r="AB464"/>
      <c r="AC464"/>
      <c r="AD464"/>
      <c r="AE464"/>
      <c r="AF464"/>
      <c r="AG464"/>
      <c r="AH464"/>
      <c r="AZ464" s="2"/>
      <c r="BA464" s="3"/>
      <c r="BB464" s="3"/>
      <c r="BC464" s="3"/>
      <c r="BD464" s="3"/>
    </row>
    <row r="465" spans="1:56" ht="15">
      <c r="A465"/>
      <c r="J465"/>
      <c r="AA465"/>
      <c r="AB465"/>
      <c r="AC465"/>
      <c r="AD465"/>
      <c r="AE465"/>
      <c r="AF465"/>
      <c r="AG465"/>
      <c r="AH465"/>
      <c r="AZ465" s="2"/>
      <c r="BA465" s="3"/>
      <c r="BB465" s="3"/>
      <c r="BC465" s="3"/>
      <c r="BD465" s="3"/>
    </row>
    <row r="466" spans="1:56" ht="15">
      <c r="A466"/>
      <c r="J466"/>
      <c r="AA466"/>
      <c r="AB466"/>
      <c r="AC466"/>
      <c r="AD466"/>
      <c r="AE466"/>
      <c r="AF466"/>
      <c r="AG466"/>
      <c r="AH466"/>
      <c r="AZ466" s="2"/>
      <c r="BA466" s="3"/>
      <c r="BB466" s="3"/>
      <c r="BC466" s="3"/>
      <c r="BD466" s="3"/>
    </row>
    <row r="467" spans="1:56" ht="15">
      <c r="A467"/>
      <c r="J467"/>
      <c r="AA467"/>
      <c r="AB467"/>
      <c r="AC467"/>
      <c r="AD467"/>
      <c r="AE467"/>
      <c r="AF467"/>
      <c r="AG467"/>
      <c r="AH467"/>
      <c r="AZ467" s="2"/>
      <c r="BA467" s="3"/>
      <c r="BB467" s="3"/>
      <c r="BC467" s="3"/>
      <c r="BD467" s="3"/>
    </row>
    <row r="468" spans="1:56" ht="15">
      <c r="A468"/>
      <c r="J468"/>
      <c r="AA468"/>
      <c r="AB468"/>
      <c r="AC468"/>
      <c r="AD468"/>
      <c r="AE468"/>
      <c r="AF468"/>
      <c r="AG468"/>
      <c r="AH468"/>
      <c r="AZ468" s="2"/>
      <c r="BA468" s="3"/>
      <c r="BB468" s="3"/>
      <c r="BC468" s="3"/>
      <c r="BD468" s="3"/>
    </row>
    <row r="469" spans="1:56" ht="15">
      <c r="A469"/>
      <c r="J469"/>
      <c r="AA469"/>
      <c r="AB469"/>
      <c r="AC469"/>
      <c r="AD469"/>
      <c r="AE469"/>
      <c r="AF469"/>
      <c r="AG469"/>
      <c r="AH469"/>
      <c r="AZ469" s="2"/>
      <c r="BA469" s="3"/>
      <c r="BB469" s="3"/>
      <c r="BC469" s="3"/>
      <c r="BD469" s="3"/>
    </row>
    <row r="470" spans="1:56" ht="15">
      <c r="A470"/>
      <c r="J470"/>
      <c r="AA470"/>
      <c r="AB470"/>
      <c r="AC470"/>
      <c r="AD470"/>
      <c r="AE470"/>
      <c r="AF470"/>
      <c r="AG470"/>
      <c r="AH470"/>
      <c r="AZ470" s="2"/>
      <c r="BA470" s="3"/>
      <c r="BB470" s="3"/>
      <c r="BC470" s="3"/>
      <c r="BD470" s="3"/>
    </row>
    <row r="471" spans="1:56" ht="15">
      <c r="A471"/>
      <c r="J471"/>
      <c r="AA471"/>
      <c r="AB471"/>
      <c r="AC471"/>
      <c r="AD471"/>
      <c r="AE471"/>
      <c r="AF471"/>
      <c r="AG471"/>
      <c r="AH471"/>
      <c r="AZ471" s="2"/>
      <c r="BA471" s="3"/>
      <c r="BB471" s="3"/>
      <c r="BC471" s="3"/>
      <c r="BD471" s="3"/>
    </row>
    <row r="472" spans="1:56" ht="15">
      <c r="A472"/>
      <c r="J472"/>
      <c r="AA472"/>
      <c r="AB472"/>
      <c r="AC472"/>
      <c r="AD472"/>
      <c r="AE472"/>
      <c r="AF472"/>
      <c r="AG472"/>
      <c r="AH472"/>
      <c r="AZ472" s="2"/>
      <c r="BA472" s="3"/>
      <c r="BB472" s="3"/>
      <c r="BC472" s="3"/>
      <c r="BD472" s="3"/>
    </row>
    <row r="473" spans="1:56" ht="15">
      <c r="A473"/>
      <c r="J473"/>
      <c r="AA473"/>
      <c r="AB473"/>
      <c r="AC473"/>
      <c r="AD473"/>
      <c r="AE473"/>
      <c r="AF473"/>
      <c r="AG473"/>
      <c r="AH473"/>
      <c r="AZ473" s="2"/>
      <c r="BA473" s="3"/>
      <c r="BB473" s="3"/>
      <c r="BC473" s="3"/>
      <c r="BD473" s="3"/>
    </row>
    <row r="474" spans="1:56" ht="15">
      <c r="A474"/>
      <c r="J474"/>
      <c r="AA474"/>
      <c r="AB474"/>
      <c r="AC474"/>
      <c r="AD474"/>
      <c r="AE474"/>
      <c r="AF474"/>
      <c r="AG474"/>
      <c r="AH474"/>
      <c r="AZ474" s="2"/>
      <c r="BA474" s="3"/>
      <c r="BB474" s="3"/>
      <c r="BC474" s="3"/>
      <c r="BD474" s="3"/>
    </row>
    <row r="475" spans="1:56" ht="15">
      <c r="A475"/>
      <c r="J475"/>
      <c r="AA475"/>
      <c r="AB475"/>
      <c r="AC475"/>
      <c r="AD475"/>
      <c r="AE475"/>
      <c r="AF475"/>
      <c r="AG475"/>
      <c r="AH475"/>
      <c r="AZ475" s="2"/>
      <c r="BA475" s="3"/>
      <c r="BB475" s="3"/>
      <c r="BC475" s="3"/>
      <c r="BD475" s="3"/>
    </row>
    <row r="476" spans="1:56" ht="15">
      <c r="A476"/>
      <c r="J476"/>
      <c r="AA476"/>
      <c r="AB476"/>
      <c r="AC476"/>
      <c r="AD476"/>
      <c r="AE476"/>
      <c r="AF476"/>
      <c r="AG476"/>
      <c r="AH476"/>
      <c r="AZ476" s="2"/>
      <c r="BA476" s="3"/>
      <c r="BB476" s="3"/>
      <c r="BC476" s="3"/>
      <c r="BD476" s="3"/>
    </row>
    <row r="477" spans="1:56" ht="15">
      <c r="A477"/>
      <c r="J477"/>
      <c r="AA477"/>
      <c r="AB477"/>
      <c r="AC477"/>
      <c r="AD477"/>
      <c r="AE477"/>
      <c r="AF477"/>
      <c r="AG477"/>
      <c r="AH477"/>
      <c r="AZ477" s="2"/>
      <c r="BA477" s="3"/>
      <c r="BB477" s="3"/>
      <c r="BC477" s="3"/>
      <c r="BD477" s="3"/>
    </row>
    <row r="478" spans="1:56" ht="15">
      <c r="A478"/>
      <c r="J478"/>
      <c r="AA478"/>
      <c r="AB478"/>
      <c r="AC478"/>
      <c r="AD478"/>
      <c r="AE478"/>
      <c r="AF478"/>
      <c r="AG478"/>
      <c r="AH478"/>
      <c r="AZ478" s="2"/>
      <c r="BA478" s="3"/>
      <c r="BB478" s="3"/>
      <c r="BC478" s="3"/>
      <c r="BD478" s="3"/>
    </row>
    <row r="479" spans="1:56" ht="15">
      <c r="A479"/>
      <c r="J479"/>
      <c r="AA479"/>
      <c r="AB479"/>
      <c r="AC479"/>
      <c r="AD479"/>
      <c r="AE479"/>
      <c r="AF479"/>
      <c r="AG479"/>
      <c r="AH479"/>
      <c r="AZ479" s="2"/>
      <c r="BA479" s="3"/>
      <c r="BB479" s="3"/>
      <c r="BC479" s="3"/>
      <c r="BD479" s="3"/>
    </row>
    <row r="480" spans="1:56" ht="15">
      <c r="A480"/>
      <c r="J480"/>
      <c r="AA480"/>
      <c r="AB480"/>
      <c r="AC480"/>
      <c r="AD480"/>
      <c r="AE480"/>
      <c r="AF480"/>
      <c r="AG480"/>
      <c r="AH480"/>
      <c r="AZ480" s="2"/>
      <c r="BA480" s="3"/>
      <c r="BB480" s="3"/>
      <c r="BC480" s="3"/>
      <c r="BD480" s="3"/>
    </row>
    <row r="481" spans="1:56" ht="15">
      <c r="A481"/>
      <c r="J481"/>
      <c r="AA481"/>
      <c r="AB481"/>
      <c r="AC481"/>
      <c r="AD481"/>
      <c r="AE481"/>
      <c r="AF481"/>
      <c r="AG481"/>
      <c r="AH481"/>
      <c r="AZ481" s="2"/>
      <c r="BA481" s="3"/>
      <c r="BB481" s="3"/>
      <c r="BC481" s="3"/>
      <c r="BD481" s="3"/>
    </row>
    <row r="482" spans="1:56" ht="15">
      <c r="A482"/>
      <c r="J482"/>
      <c r="AA482"/>
      <c r="AB482"/>
      <c r="AC482"/>
      <c r="AD482"/>
      <c r="AE482"/>
      <c r="AF482"/>
      <c r="AG482"/>
      <c r="AH482"/>
      <c r="AZ482" s="2"/>
      <c r="BA482" s="3"/>
      <c r="BB482" s="3"/>
      <c r="BC482" s="3"/>
      <c r="BD482" s="3"/>
    </row>
    <row r="483" spans="1:56" ht="15">
      <c r="A483"/>
      <c r="J483"/>
      <c r="AA483"/>
      <c r="AB483"/>
      <c r="AC483"/>
      <c r="AD483"/>
      <c r="AE483"/>
      <c r="AF483"/>
      <c r="AG483"/>
      <c r="AH483"/>
      <c r="AZ483" s="2"/>
      <c r="BA483" s="3"/>
      <c r="BB483" s="3"/>
      <c r="BC483" s="3"/>
      <c r="BD483" s="3"/>
    </row>
    <row r="484" spans="1:56" ht="15">
      <c r="A484"/>
      <c r="J484"/>
      <c r="AA484"/>
      <c r="AB484"/>
      <c r="AC484"/>
      <c r="AD484"/>
      <c r="AE484"/>
      <c r="AF484"/>
      <c r="AG484"/>
      <c r="AH484"/>
      <c r="AZ484" s="2"/>
      <c r="BA484" s="3"/>
      <c r="BB484" s="3"/>
      <c r="BC484" s="3"/>
      <c r="BD484" s="3"/>
    </row>
    <row r="485" spans="1:56" ht="15">
      <c r="A485"/>
      <c r="J485"/>
      <c r="AA485"/>
      <c r="AB485"/>
      <c r="AC485"/>
      <c r="AD485"/>
      <c r="AE485"/>
      <c r="AF485"/>
      <c r="AG485"/>
      <c r="AH485"/>
      <c r="AZ485" s="2"/>
      <c r="BA485" s="3"/>
      <c r="BB485" s="3"/>
      <c r="BC485" s="3"/>
      <c r="BD485" s="3"/>
    </row>
    <row r="486" spans="1:56" ht="15">
      <c r="A486"/>
      <c r="J486"/>
      <c r="AA486"/>
      <c r="AB486"/>
      <c r="AC486"/>
      <c r="AD486"/>
      <c r="AE486"/>
      <c r="AF486"/>
      <c r="AG486"/>
      <c r="AH486"/>
      <c r="AZ486" s="2"/>
      <c r="BA486" s="3"/>
      <c r="BB486" s="3"/>
      <c r="BC486" s="3"/>
      <c r="BD486" s="3"/>
    </row>
    <row r="487" spans="1:56" ht="15">
      <c r="A487"/>
      <c r="J487"/>
      <c r="AA487"/>
      <c r="AB487"/>
      <c r="AC487"/>
      <c r="AD487"/>
      <c r="AE487"/>
      <c r="AF487"/>
      <c r="AG487"/>
      <c r="AH487"/>
      <c r="AZ487" s="2"/>
      <c r="BA487" s="3"/>
      <c r="BB487" s="3"/>
      <c r="BC487" s="3"/>
      <c r="BD487" s="3"/>
    </row>
    <row r="488" spans="1:56" ht="15">
      <c r="A488"/>
      <c r="J488"/>
      <c r="AA488"/>
      <c r="AB488"/>
      <c r="AC488"/>
      <c r="AD488"/>
      <c r="AE488"/>
      <c r="AF488"/>
      <c r="AG488"/>
      <c r="AH488"/>
      <c r="AZ488" s="2"/>
      <c r="BA488" s="3"/>
      <c r="BB488" s="3"/>
      <c r="BC488" s="3"/>
      <c r="BD488" s="3"/>
    </row>
    <row r="489" spans="1:56" ht="15">
      <c r="A489"/>
      <c r="J489"/>
      <c r="AA489"/>
      <c r="AB489"/>
      <c r="AC489"/>
      <c r="AD489"/>
      <c r="AE489"/>
      <c r="AF489"/>
      <c r="AG489"/>
      <c r="AH489"/>
      <c r="AZ489" s="2"/>
      <c r="BA489" s="3"/>
      <c r="BB489" s="3"/>
      <c r="BC489" s="3"/>
      <c r="BD489" s="3"/>
    </row>
    <row r="490" spans="1:56" ht="15">
      <c r="A490"/>
      <c r="J490"/>
      <c r="AA490"/>
      <c r="AB490"/>
      <c r="AC490"/>
      <c r="AD490"/>
      <c r="AE490"/>
      <c r="AF490"/>
      <c r="AG490"/>
      <c r="AH490"/>
      <c r="AZ490" s="2"/>
      <c r="BA490" s="3"/>
      <c r="BB490" s="3"/>
      <c r="BC490" s="3"/>
      <c r="BD490" s="3"/>
    </row>
    <row r="491" spans="1:56" ht="15">
      <c r="A491"/>
      <c r="J491"/>
      <c r="AA491"/>
      <c r="AB491"/>
      <c r="AC491"/>
      <c r="AD491"/>
      <c r="AE491"/>
      <c r="AF491"/>
      <c r="AG491"/>
      <c r="AH491"/>
      <c r="AZ491" s="2"/>
      <c r="BA491" s="3"/>
      <c r="BB491" s="3"/>
      <c r="BC491" s="3"/>
      <c r="BD491" s="3"/>
    </row>
    <row r="492" spans="1:56" ht="15">
      <c r="A492"/>
      <c r="J492"/>
      <c r="AA492"/>
      <c r="AB492"/>
      <c r="AC492"/>
      <c r="AD492"/>
      <c r="AE492"/>
      <c r="AF492"/>
      <c r="AG492"/>
      <c r="AH492"/>
      <c r="AZ492" s="2"/>
      <c r="BA492" s="3"/>
      <c r="BB492" s="3"/>
      <c r="BC492" s="3"/>
      <c r="BD492" s="3"/>
    </row>
    <row r="493" spans="1:56" ht="15">
      <c r="A493"/>
      <c r="J493"/>
      <c r="AA493"/>
      <c r="AB493"/>
      <c r="AC493"/>
      <c r="AD493"/>
      <c r="AE493"/>
      <c r="AF493"/>
      <c r="AG493"/>
      <c r="AH493"/>
      <c r="AZ493" s="2"/>
      <c r="BA493" s="3"/>
      <c r="BB493" s="3"/>
      <c r="BC493" s="3"/>
      <c r="BD493" s="3"/>
    </row>
    <row r="494" spans="1:56" ht="15">
      <c r="A494"/>
      <c r="J494"/>
      <c r="AA494"/>
      <c r="AB494"/>
      <c r="AC494"/>
      <c r="AD494"/>
      <c r="AE494"/>
      <c r="AF494"/>
      <c r="AG494"/>
      <c r="AH494"/>
      <c r="AZ494" s="2"/>
      <c r="BA494" s="3"/>
      <c r="BB494" s="3"/>
      <c r="BC494" s="3"/>
      <c r="BD494" s="3"/>
    </row>
    <row r="495" spans="1:56" ht="15">
      <c r="A495"/>
      <c r="J495"/>
      <c r="AA495"/>
      <c r="AB495"/>
      <c r="AC495"/>
      <c r="AD495"/>
      <c r="AE495"/>
      <c r="AF495"/>
      <c r="AG495"/>
      <c r="AH495"/>
      <c r="AZ495" s="2"/>
      <c r="BA495" s="3"/>
      <c r="BB495" s="3"/>
      <c r="BC495" s="3"/>
      <c r="BD495" s="3"/>
    </row>
    <row r="496" spans="1:56" ht="15">
      <c r="A496"/>
      <c r="J496"/>
      <c r="AA496"/>
      <c r="AB496"/>
      <c r="AC496"/>
      <c r="AD496"/>
      <c r="AE496"/>
      <c r="AF496"/>
      <c r="AG496"/>
      <c r="AH496"/>
      <c r="AZ496" s="2"/>
      <c r="BA496" s="3"/>
      <c r="BB496" s="3"/>
      <c r="BC496" s="3"/>
      <c r="BD496" s="3"/>
    </row>
    <row r="497" spans="1:56" ht="15">
      <c r="A497"/>
      <c r="J497"/>
      <c r="AA497"/>
      <c r="AB497"/>
      <c r="AC497"/>
      <c r="AD497"/>
      <c r="AE497"/>
      <c r="AF497"/>
      <c r="AG497"/>
      <c r="AH497"/>
      <c r="AZ497" s="2"/>
      <c r="BA497" s="3"/>
      <c r="BB497" s="3"/>
      <c r="BC497" s="3"/>
      <c r="BD497" s="3"/>
    </row>
    <row r="498" spans="1:56" ht="15">
      <c r="A498"/>
      <c r="J498"/>
      <c r="AA498"/>
      <c r="AB498"/>
      <c r="AC498"/>
      <c r="AD498"/>
      <c r="AE498"/>
      <c r="AF498"/>
      <c r="AG498"/>
      <c r="AH498"/>
      <c r="AZ498" s="2"/>
      <c r="BA498" s="3"/>
      <c r="BB498" s="3"/>
      <c r="BC498" s="3"/>
      <c r="BD498" s="3"/>
    </row>
    <row r="499" spans="1:56" ht="15">
      <c r="A499"/>
      <c r="J499"/>
      <c r="AA499"/>
      <c r="AB499"/>
      <c r="AC499"/>
      <c r="AD499"/>
      <c r="AE499"/>
      <c r="AF499"/>
      <c r="AG499"/>
      <c r="AH499"/>
      <c r="AZ499" s="2"/>
      <c r="BA499" s="3"/>
      <c r="BB499" s="3"/>
      <c r="BC499" s="3"/>
      <c r="BD499" s="3"/>
    </row>
    <row r="500" spans="1:56" ht="15">
      <c r="A500"/>
      <c r="J500"/>
      <c r="AA500"/>
      <c r="AB500"/>
      <c r="AC500"/>
      <c r="AD500"/>
      <c r="AE500"/>
      <c r="AF500"/>
      <c r="AG500"/>
      <c r="AH500"/>
      <c r="AZ500" s="2"/>
      <c r="BA500" s="3"/>
      <c r="BB500" s="3"/>
      <c r="BC500" s="3"/>
      <c r="BD500" s="3"/>
    </row>
    <row r="501" spans="1:56" ht="15">
      <c r="A501"/>
      <c r="J501"/>
      <c r="AA501"/>
      <c r="AB501"/>
      <c r="AC501"/>
      <c r="AD501"/>
      <c r="AE501"/>
      <c r="AF501"/>
      <c r="AG501"/>
      <c r="AH501"/>
      <c r="AZ501" s="2"/>
      <c r="BA501" s="3"/>
      <c r="BB501" s="3"/>
      <c r="BC501" s="3"/>
      <c r="BD501" s="3"/>
    </row>
    <row r="502" spans="1:56" ht="15">
      <c r="A502"/>
      <c r="J502"/>
      <c r="AA502"/>
      <c r="AB502"/>
      <c r="AC502"/>
      <c r="AD502"/>
      <c r="AE502"/>
      <c r="AF502"/>
      <c r="AG502"/>
      <c r="AH502"/>
      <c r="AZ502" s="2"/>
      <c r="BA502" s="3"/>
      <c r="BB502" s="3"/>
      <c r="BC502" s="3"/>
      <c r="BD502" s="3"/>
    </row>
    <row r="503" spans="1:56" ht="15">
      <c r="A503"/>
      <c r="J503"/>
      <c r="AA503"/>
      <c r="AB503"/>
      <c r="AC503"/>
      <c r="AD503"/>
      <c r="AE503"/>
      <c r="AF503"/>
      <c r="AG503"/>
      <c r="AH503"/>
      <c r="AZ503" s="2"/>
      <c r="BA503" s="3"/>
      <c r="BB503" s="3"/>
      <c r="BC503" s="3"/>
      <c r="BD503" s="3"/>
    </row>
    <row r="504" spans="1:56" ht="15">
      <c r="A504"/>
      <c r="J504"/>
      <c r="AA504"/>
      <c r="AB504"/>
      <c r="AC504"/>
      <c r="AD504"/>
      <c r="AE504"/>
      <c r="AF504"/>
      <c r="AG504"/>
      <c r="AH504"/>
      <c r="AZ504" s="2"/>
      <c r="BA504" s="3"/>
      <c r="BB504" s="3"/>
      <c r="BC504" s="3"/>
      <c r="BD504" s="3"/>
    </row>
    <row r="505" spans="1:56" ht="15">
      <c r="A505"/>
      <c r="J505"/>
      <c r="AA505"/>
      <c r="AB505"/>
      <c r="AC505"/>
      <c r="AD505"/>
      <c r="AE505"/>
      <c r="AF505"/>
      <c r="AG505"/>
      <c r="AH505"/>
      <c r="AZ505" s="2"/>
      <c r="BA505" s="3"/>
      <c r="BB505" s="3"/>
      <c r="BC505" s="3"/>
      <c r="BD505" s="3"/>
    </row>
    <row r="506" spans="1:56" ht="15">
      <c r="A506"/>
      <c r="J506"/>
      <c r="AA506"/>
      <c r="AB506"/>
      <c r="AC506"/>
      <c r="AD506"/>
      <c r="AE506"/>
      <c r="AF506"/>
      <c r="AG506"/>
      <c r="AH506"/>
      <c r="AZ506" s="2"/>
      <c r="BA506" s="3"/>
      <c r="BB506" s="3"/>
      <c r="BC506" s="3"/>
      <c r="BD506" s="3"/>
    </row>
    <row r="507" spans="1:56" ht="15">
      <c r="A507"/>
      <c r="J507"/>
      <c r="AA507"/>
      <c r="AB507"/>
      <c r="AC507"/>
      <c r="AD507"/>
      <c r="AE507"/>
      <c r="AF507"/>
      <c r="AG507"/>
      <c r="AH507"/>
      <c r="AZ507" s="2"/>
      <c r="BA507" s="3"/>
      <c r="BB507" s="3"/>
      <c r="BC507" s="3"/>
      <c r="BD507" s="3"/>
    </row>
    <row r="508" spans="1:56" ht="15">
      <c r="A508"/>
      <c r="J508"/>
      <c r="AA508"/>
      <c r="AB508"/>
      <c r="AC508"/>
      <c r="AD508"/>
      <c r="AE508"/>
      <c r="AF508"/>
      <c r="AG508"/>
      <c r="AH508"/>
      <c r="AZ508" s="2"/>
      <c r="BA508" s="3"/>
      <c r="BB508" s="3"/>
      <c r="BC508" s="3"/>
      <c r="BD508" s="3"/>
    </row>
    <row r="509" spans="1:56" ht="15">
      <c r="A509"/>
      <c r="J509"/>
      <c r="AA509"/>
      <c r="AB509"/>
      <c r="AC509"/>
      <c r="AD509"/>
      <c r="AE509"/>
      <c r="AF509"/>
      <c r="AG509"/>
      <c r="AH509"/>
      <c r="AZ509" s="2"/>
      <c r="BA509" s="3"/>
      <c r="BB509" s="3"/>
      <c r="BC509" s="3"/>
      <c r="BD509" s="3"/>
    </row>
    <row r="510" spans="1:56" ht="15">
      <c r="A510"/>
      <c r="J510"/>
      <c r="AA510"/>
      <c r="AB510"/>
      <c r="AC510"/>
      <c r="AD510"/>
      <c r="AE510"/>
      <c r="AF510"/>
      <c r="AG510"/>
      <c r="AH510"/>
      <c r="AZ510" s="2"/>
      <c r="BA510" s="3"/>
      <c r="BB510" s="3"/>
      <c r="BC510" s="3"/>
      <c r="BD510" s="3"/>
    </row>
    <row r="511" spans="1:56" ht="15">
      <c r="A511"/>
      <c r="J511"/>
      <c r="AA511"/>
      <c r="AB511"/>
      <c r="AC511"/>
      <c r="AD511"/>
      <c r="AE511"/>
      <c r="AF511"/>
      <c r="AG511"/>
      <c r="AH511"/>
      <c r="AZ511" s="2"/>
      <c r="BA511" s="3"/>
      <c r="BB511" s="3"/>
      <c r="BC511" s="3"/>
      <c r="BD511" s="3"/>
    </row>
    <row r="512" spans="1:56" ht="15">
      <c r="A512"/>
      <c r="J512"/>
      <c r="AA512"/>
      <c r="AB512"/>
      <c r="AC512"/>
      <c r="AD512"/>
      <c r="AE512"/>
      <c r="AF512"/>
      <c r="AG512"/>
      <c r="AH512"/>
      <c r="AZ512" s="2"/>
      <c r="BA512" s="3"/>
      <c r="BB512" s="3"/>
      <c r="BC512" s="3"/>
      <c r="BD512" s="3"/>
    </row>
    <row r="513" spans="1:56" ht="15">
      <c r="A513"/>
      <c r="J513"/>
      <c r="AA513"/>
      <c r="AB513"/>
      <c r="AC513"/>
      <c r="AD513"/>
      <c r="AE513"/>
      <c r="AF513"/>
      <c r="AG513"/>
      <c r="AH513"/>
      <c r="AZ513" s="2"/>
      <c r="BA513" s="3"/>
      <c r="BB513" s="3"/>
      <c r="BC513" s="3"/>
      <c r="BD513" s="3"/>
    </row>
    <row r="514" spans="1:56" ht="15">
      <c r="A514"/>
      <c r="J514"/>
      <c r="AA514"/>
      <c r="AB514"/>
      <c r="AC514"/>
      <c r="AD514"/>
      <c r="AE514"/>
      <c r="AF514"/>
      <c r="AG514"/>
      <c r="AH514"/>
      <c r="AZ514" s="2"/>
      <c r="BA514" s="3"/>
      <c r="BB514" s="3"/>
      <c r="BC514" s="3"/>
      <c r="BD514" s="3"/>
    </row>
    <row r="515" spans="1:56" ht="15">
      <c r="A515"/>
      <c r="J515"/>
      <c r="AA515"/>
      <c r="AB515"/>
      <c r="AC515"/>
      <c r="AD515"/>
      <c r="AE515"/>
      <c r="AF515"/>
      <c r="AG515"/>
      <c r="AH515"/>
      <c r="AZ515" s="2"/>
      <c r="BA515" s="3"/>
      <c r="BB515" s="3"/>
      <c r="BC515" s="3"/>
      <c r="BD515" s="3"/>
    </row>
    <row r="516" spans="1:56" ht="15">
      <c r="A516"/>
      <c r="J516"/>
      <c r="AA516"/>
      <c r="AB516"/>
      <c r="AC516"/>
      <c r="AD516"/>
      <c r="AE516"/>
      <c r="AF516"/>
      <c r="AG516"/>
      <c r="AH516"/>
      <c r="AZ516" s="2"/>
      <c r="BA516" s="3"/>
      <c r="BB516" s="3"/>
      <c r="BC516" s="3"/>
      <c r="BD516" s="3"/>
    </row>
    <row r="517" spans="1:56" ht="15">
      <c r="A517"/>
      <c r="J517"/>
      <c r="AA517"/>
      <c r="AB517"/>
      <c r="AC517"/>
      <c r="AD517"/>
      <c r="AE517"/>
      <c r="AF517"/>
      <c r="AG517"/>
      <c r="AH517"/>
      <c r="AZ517" s="2"/>
      <c r="BA517" s="3"/>
      <c r="BB517" s="3"/>
      <c r="BC517" s="3"/>
      <c r="BD517" s="3"/>
    </row>
    <row r="518" spans="1:56" ht="15">
      <c r="A518"/>
      <c r="J518"/>
      <c r="AA518"/>
      <c r="AB518"/>
      <c r="AC518"/>
      <c r="AD518"/>
      <c r="AE518"/>
      <c r="AF518"/>
      <c r="AG518"/>
      <c r="AH518"/>
      <c r="AZ518" s="2"/>
      <c r="BA518" s="3"/>
      <c r="BB518" s="3"/>
      <c r="BC518" s="3"/>
      <c r="BD518" s="3"/>
    </row>
    <row r="519" spans="1:56" ht="15">
      <c r="A519"/>
      <c r="J519"/>
      <c r="AA519"/>
      <c r="AB519"/>
      <c r="AC519"/>
      <c r="AD519"/>
      <c r="AE519"/>
      <c r="AF519"/>
      <c r="AG519"/>
      <c r="AH519"/>
      <c r="AZ519" s="2"/>
      <c r="BA519" s="3"/>
      <c r="BB519" s="3"/>
      <c r="BC519" s="3"/>
      <c r="BD519" s="3"/>
    </row>
    <row r="520" spans="1:56" ht="15">
      <c r="A520"/>
      <c r="J520"/>
      <c r="AA520"/>
      <c r="AB520"/>
      <c r="AC520"/>
      <c r="AD520"/>
      <c r="AE520"/>
      <c r="AF520"/>
      <c r="AG520"/>
      <c r="AH520"/>
      <c r="AZ520" s="2"/>
      <c r="BA520" s="3"/>
      <c r="BB520" s="3"/>
      <c r="BC520" s="3"/>
      <c r="BD520" s="3"/>
    </row>
    <row r="521" spans="1:56" ht="15">
      <c r="A521"/>
      <c r="J521"/>
      <c r="AA521"/>
      <c r="AB521"/>
      <c r="AC521"/>
      <c r="AD521"/>
      <c r="AE521"/>
      <c r="AF521"/>
      <c r="AG521"/>
      <c r="AH521"/>
      <c r="AZ521" s="2"/>
      <c r="BA521" s="3"/>
      <c r="BB521" s="3"/>
      <c r="BC521" s="3"/>
      <c r="BD521" s="3"/>
    </row>
    <row r="522" spans="1:56" ht="15">
      <c r="A522"/>
      <c r="J522"/>
      <c r="AA522"/>
      <c r="AB522"/>
      <c r="AC522"/>
      <c r="AD522"/>
      <c r="AE522"/>
      <c r="AF522"/>
      <c r="AG522"/>
      <c r="AH522"/>
      <c r="AZ522" s="2"/>
      <c r="BA522" s="3"/>
      <c r="BB522" s="3"/>
      <c r="BC522" s="3"/>
      <c r="BD522" s="3"/>
    </row>
    <row r="523" spans="1:56" ht="15">
      <c r="A523"/>
      <c r="J523"/>
      <c r="AA523"/>
      <c r="AB523"/>
      <c r="AC523"/>
      <c r="AD523"/>
      <c r="AE523"/>
      <c r="AF523"/>
      <c r="AG523"/>
      <c r="AH523"/>
      <c r="AZ523" s="2"/>
      <c r="BA523" s="3"/>
      <c r="BB523" s="3"/>
      <c r="BC523" s="3"/>
      <c r="BD523" s="3"/>
    </row>
    <row r="524" spans="1:56" ht="15">
      <c r="A524"/>
      <c r="J524"/>
      <c r="AA524"/>
      <c r="AB524"/>
      <c r="AC524"/>
      <c r="AD524"/>
      <c r="AE524"/>
      <c r="AF524"/>
      <c r="AG524"/>
      <c r="AH524"/>
      <c r="AZ524" s="2"/>
      <c r="BA524" s="3"/>
      <c r="BB524" s="3"/>
      <c r="BC524" s="3"/>
      <c r="BD524" s="3"/>
    </row>
    <row r="525" spans="1:56" ht="15">
      <c r="A525"/>
      <c r="J525"/>
      <c r="AA525"/>
      <c r="AB525"/>
      <c r="AC525"/>
      <c r="AD525"/>
      <c r="AE525"/>
      <c r="AF525"/>
      <c r="AG525"/>
      <c r="AH525"/>
      <c r="AZ525" s="2"/>
      <c r="BA525" s="3"/>
      <c r="BB525" s="3"/>
      <c r="BC525" s="3"/>
      <c r="BD525" s="3"/>
    </row>
    <row r="526" spans="1:56" ht="15">
      <c r="A526"/>
      <c r="J526"/>
      <c r="AA526"/>
      <c r="AB526"/>
      <c r="AC526"/>
      <c r="AD526"/>
      <c r="AE526"/>
      <c r="AF526"/>
      <c r="AG526"/>
      <c r="AH526"/>
      <c r="AZ526" s="2"/>
      <c r="BA526" s="3"/>
      <c r="BB526" s="3"/>
      <c r="BC526" s="3"/>
      <c r="BD526" s="3"/>
    </row>
    <row r="527" spans="1:56" ht="15">
      <c r="A527"/>
      <c r="J527"/>
      <c r="AA527"/>
      <c r="AB527"/>
      <c r="AC527"/>
      <c r="AD527"/>
      <c r="AE527"/>
      <c r="AF527"/>
      <c r="AG527"/>
      <c r="AH527"/>
      <c r="AZ527" s="2"/>
      <c r="BA527" s="3"/>
      <c r="BB527" s="3"/>
      <c r="BC527" s="3"/>
      <c r="BD527" s="3"/>
    </row>
    <row r="528" spans="1:56" ht="15">
      <c r="A528"/>
      <c r="J528"/>
      <c r="AA528"/>
      <c r="AB528"/>
      <c r="AC528"/>
      <c r="AD528"/>
      <c r="AE528"/>
      <c r="AF528"/>
      <c r="AG528"/>
      <c r="AH528"/>
      <c r="AZ528" s="2"/>
      <c r="BA528" s="3"/>
      <c r="BB528" s="3"/>
      <c r="BC528" s="3"/>
      <c r="BD528" s="3"/>
    </row>
    <row r="529" spans="1:56" ht="15">
      <c r="A529"/>
      <c r="J529"/>
      <c r="AA529"/>
      <c r="AB529"/>
      <c r="AC529"/>
      <c r="AD529"/>
      <c r="AE529"/>
      <c r="AF529"/>
      <c r="AG529"/>
      <c r="AH529"/>
      <c r="AZ529" s="2"/>
      <c r="BA529" s="3"/>
      <c r="BB529" s="3"/>
      <c r="BC529" s="3"/>
      <c r="BD529" s="3"/>
    </row>
    <row r="530" spans="1:56" ht="15">
      <c r="A530"/>
      <c r="J530"/>
      <c r="AA530"/>
      <c r="AB530"/>
      <c r="AC530"/>
      <c r="AD530"/>
      <c r="AE530"/>
      <c r="AF530"/>
      <c r="AG530"/>
      <c r="AH530"/>
      <c r="AZ530" s="2"/>
      <c r="BA530" s="3"/>
      <c r="BB530" s="3"/>
      <c r="BC530" s="3"/>
      <c r="BD530" s="3"/>
    </row>
    <row r="531" spans="1:56" ht="15">
      <c r="A531"/>
      <c r="J531"/>
      <c r="AA531"/>
      <c r="AB531"/>
      <c r="AC531"/>
      <c r="AD531"/>
      <c r="AE531"/>
      <c r="AF531"/>
      <c r="AG531"/>
      <c r="AH531"/>
      <c r="AZ531" s="2"/>
      <c r="BA531" s="3"/>
      <c r="BB531" s="3"/>
      <c r="BC531" s="3"/>
      <c r="BD531" s="3"/>
    </row>
    <row r="532" spans="1:56" ht="15">
      <c r="A532"/>
      <c r="J532"/>
      <c r="AA532"/>
      <c r="AB532"/>
      <c r="AC532"/>
      <c r="AD532"/>
      <c r="AE532"/>
      <c r="AF532"/>
      <c r="AG532"/>
      <c r="AH532"/>
      <c r="AZ532" s="2"/>
      <c r="BA532" s="3"/>
      <c r="BB532" s="3"/>
      <c r="BC532" s="3"/>
      <c r="BD532" s="3"/>
    </row>
    <row r="533" spans="1:56" ht="15">
      <c r="A533"/>
      <c r="J533"/>
      <c r="AA533"/>
      <c r="AB533"/>
      <c r="AC533"/>
      <c r="AD533"/>
      <c r="AE533"/>
      <c r="AF533"/>
      <c r="AG533"/>
      <c r="AH533"/>
      <c r="AZ533" s="2"/>
      <c r="BA533" s="3"/>
      <c r="BB533" s="3"/>
      <c r="BC533" s="3"/>
      <c r="BD533" s="3"/>
    </row>
    <row r="534" spans="1:56" ht="15">
      <c r="A534"/>
      <c r="J534"/>
      <c r="AA534"/>
      <c r="AB534"/>
      <c r="AC534"/>
      <c r="AD534"/>
      <c r="AE534"/>
      <c r="AF534"/>
      <c r="AG534"/>
      <c r="AH534"/>
      <c r="AZ534" s="2"/>
      <c r="BA534" s="3"/>
      <c r="BB534" s="3"/>
      <c r="BC534" s="3"/>
      <c r="BD534" s="3"/>
    </row>
    <row r="535" spans="1:56" ht="15">
      <c r="A535"/>
      <c r="J535"/>
      <c r="AA535"/>
      <c r="AB535"/>
      <c r="AC535"/>
      <c r="AD535"/>
      <c r="AE535"/>
      <c r="AF535"/>
      <c r="AG535"/>
      <c r="AH535"/>
      <c r="AZ535" s="2"/>
      <c r="BA535" s="3"/>
      <c r="BB535" s="3"/>
      <c r="BC535" s="3"/>
      <c r="BD535" s="3"/>
    </row>
    <row r="536" spans="1:56" ht="15">
      <c r="A536"/>
      <c r="J536"/>
      <c r="AA536"/>
      <c r="AB536"/>
      <c r="AC536"/>
      <c r="AD536"/>
      <c r="AE536"/>
      <c r="AF536"/>
      <c r="AG536"/>
      <c r="AH536"/>
      <c r="AZ536" s="2"/>
      <c r="BA536" s="3"/>
      <c r="BB536" s="3"/>
      <c r="BC536" s="3"/>
      <c r="BD536" s="3"/>
    </row>
    <row r="537" spans="1:56" ht="15">
      <c r="A537"/>
      <c r="J537"/>
      <c r="AA537"/>
      <c r="AB537"/>
      <c r="AC537"/>
      <c r="AD537"/>
      <c r="AE537"/>
      <c r="AF537"/>
      <c r="AG537"/>
      <c r="AH537"/>
      <c r="AZ537" s="2"/>
      <c r="BA537" s="3"/>
      <c r="BB537" s="3"/>
      <c r="BC537" s="3"/>
      <c r="BD537" s="3"/>
    </row>
    <row r="538" spans="1:56" ht="15">
      <c r="A538"/>
      <c r="J538"/>
      <c r="AA538"/>
      <c r="AB538"/>
      <c r="AC538"/>
      <c r="AD538"/>
      <c r="AE538"/>
      <c r="AF538"/>
      <c r="AG538"/>
      <c r="AH538"/>
      <c r="AZ538" s="2"/>
      <c r="BA538" s="3"/>
      <c r="BB538" s="3"/>
      <c r="BC538" s="3"/>
      <c r="BD538" s="3"/>
    </row>
    <row r="539" spans="1:56" ht="15">
      <c r="A539"/>
      <c r="J539"/>
      <c r="AA539"/>
      <c r="AB539"/>
      <c r="AC539"/>
      <c r="AD539"/>
      <c r="AE539"/>
      <c r="AF539"/>
      <c r="AG539"/>
      <c r="AH539"/>
      <c r="AZ539" s="2"/>
      <c r="BA539" s="3"/>
      <c r="BB539" s="3"/>
      <c r="BC539" s="3"/>
      <c r="BD539" s="3"/>
    </row>
    <row r="540" spans="1:56" ht="15">
      <c r="A540"/>
      <c r="J540"/>
      <c r="AA540"/>
      <c r="AB540"/>
      <c r="AC540"/>
      <c r="AD540"/>
      <c r="AE540"/>
      <c r="AF540"/>
      <c r="AG540"/>
      <c r="AH540"/>
      <c r="AZ540" s="2"/>
      <c r="BA540" s="3"/>
      <c r="BB540" s="3"/>
      <c r="BC540" s="3"/>
      <c r="BD540" s="3"/>
    </row>
    <row r="541" spans="1:56" ht="15">
      <c r="A541"/>
      <c r="J541"/>
      <c r="AA541"/>
      <c r="AB541"/>
      <c r="AC541"/>
      <c r="AD541"/>
      <c r="AE541"/>
      <c r="AF541"/>
      <c r="AG541"/>
      <c r="AH541"/>
      <c r="AZ541" s="2"/>
      <c r="BA541" s="3"/>
      <c r="BB541" s="3"/>
      <c r="BC541" s="3"/>
      <c r="BD541" s="3"/>
    </row>
    <row r="542" spans="1:56" ht="15">
      <c r="A542"/>
      <c r="J542"/>
      <c r="AA542"/>
      <c r="AB542"/>
      <c r="AC542"/>
      <c r="AD542"/>
      <c r="AE542"/>
      <c r="AF542"/>
      <c r="AG542"/>
      <c r="AH542"/>
      <c r="AZ542" s="2"/>
      <c r="BA542" s="3"/>
      <c r="BB542" s="3"/>
      <c r="BC542" s="3"/>
      <c r="BD542" s="3"/>
    </row>
    <row r="543" spans="1:56" ht="15">
      <c r="A543"/>
      <c r="J543"/>
      <c r="AA543"/>
      <c r="AB543"/>
      <c r="AC543"/>
      <c r="AD543"/>
      <c r="AE543"/>
      <c r="AF543"/>
      <c r="AG543"/>
      <c r="AH543"/>
      <c r="AZ543" s="2"/>
      <c r="BA543" s="3"/>
      <c r="BB543" s="3"/>
      <c r="BC543" s="3"/>
      <c r="BD543" s="3"/>
    </row>
    <row r="544" spans="1:56" ht="15">
      <c r="A544"/>
      <c r="J544"/>
      <c r="AA544"/>
      <c r="AB544"/>
      <c r="AC544"/>
      <c r="AD544"/>
      <c r="AE544"/>
      <c r="AF544"/>
      <c r="AG544"/>
      <c r="AH544"/>
      <c r="AZ544" s="2"/>
      <c r="BA544" s="3"/>
      <c r="BB544" s="3"/>
      <c r="BC544" s="3"/>
      <c r="BD544" s="3"/>
    </row>
    <row r="545" spans="1:56" ht="15">
      <c r="A545"/>
      <c r="J545"/>
      <c r="AA545"/>
      <c r="AB545"/>
      <c r="AC545"/>
      <c r="AD545"/>
      <c r="AE545"/>
      <c r="AF545"/>
      <c r="AG545"/>
      <c r="AH545"/>
      <c r="AZ545" s="2"/>
      <c r="BA545" s="3"/>
      <c r="BB545" s="3"/>
      <c r="BC545" s="3"/>
      <c r="BD545" s="3"/>
    </row>
    <row r="546" spans="1:56" ht="15">
      <c r="A546"/>
      <c r="J546"/>
      <c r="AA546"/>
      <c r="AB546"/>
      <c r="AC546"/>
      <c r="AD546"/>
      <c r="AE546"/>
      <c r="AF546"/>
      <c r="AG546"/>
      <c r="AH546"/>
      <c r="AZ546" s="2"/>
      <c r="BA546" s="3"/>
      <c r="BB546" s="3"/>
      <c r="BC546" s="3"/>
      <c r="BD546" s="3"/>
    </row>
    <row r="547" spans="1:56" ht="15">
      <c r="A547"/>
      <c r="J547"/>
      <c r="AA547"/>
      <c r="AB547"/>
      <c r="AC547"/>
      <c r="AD547"/>
      <c r="AE547"/>
      <c r="AF547"/>
      <c r="AG547"/>
      <c r="AH547"/>
      <c r="AZ547" s="2"/>
      <c r="BA547" s="3"/>
      <c r="BB547" s="3"/>
      <c r="BC547" s="3"/>
      <c r="BD547" s="3"/>
    </row>
    <row r="548" spans="1:56" ht="15">
      <c r="A548"/>
      <c r="J548"/>
      <c r="AA548"/>
      <c r="AB548"/>
      <c r="AC548"/>
      <c r="AD548"/>
      <c r="AE548"/>
      <c r="AF548"/>
      <c r="AG548"/>
      <c r="AH548"/>
      <c r="AZ548" s="2"/>
      <c r="BA548" s="3"/>
      <c r="BB548" s="3"/>
      <c r="BC548" s="3"/>
      <c r="BD548" s="3"/>
    </row>
    <row r="549" spans="1:56" ht="15">
      <c r="A549"/>
      <c r="J549"/>
      <c r="AA549"/>
      <c r="AB549"/>
      <c r="AC549"/>
      <c r="AD549"/>
      <c r="AE549"/>
      <c r="AF549"/>
      <c r="AG549"/>
      <c r="AH549"/>
      <c r="AZ549" s="2"/>
      <c r="BA549" s="3"/>
      <c r="BB549" s="3"/>
      <c r="BC549" s="3"/>
      <c r="BD549" s="3"/>
    </row>
    <row r="550" spans="1:56" ht="15">
      <c r="A550"/>
      <c r="J550"/>
      <c r="AA550"/>
      <c r="AB550"/>
      <c r="AC550"/>
      <c r="AD550"/>
      <c r="AE550"/>
      <c r="AF550"/>
      <c r="AG550"/>
      <c r="AH550"/>
      <c r="AZ550" s="2"/>
      <c r="BA550" s="3"/>
      <c r="BB550" s="3"/>
      <c r="BC550" s="3"/>
      <c r="BD550" s="3"/>
    </row>
    <row r="551" spans="1:56" ht="15">
      <c r="A551"/>
      <c r="J551"/>
      <c r="AA551"/>
      <c r="AB551"/>
      <c r="AC551"/>
      <c r="AD551"/>
      <c r="AE551"/>
      <c r="AF551"/>
      <c r="AG551"/>
      <c r="AH551"/>
      <c r="AZ551" s="2"/>
      <c r="BA551" s="3"/>
      <c r="BB551" s="3"/>
      <c r="BC551" s="3"/>
      <c r="BD551" s="3"/>
    </row>
    <row r="552" spans="1:56" ht="15">
      <c r="A552"/>
      <c r="J552"/>
      <c r="AA552"/>
      <c r="AB552"/>
      <c r="AC552"/>
      <c r="AD552"/>
      <c r="AE552"/>
      <c r="AF552"/>
      <c r="AG552"/>
      <c r="AH552"/>
      <c r="AZ552" s="2"/>
      <c r="BA552" s="3"/>
      <c r="BB552" s="3"/>
      <c r="BC552" s="3"/>
      <c r="BD552" s="3"/>
    </row>
    <row r="553" spans="1:56" ht="15">
      <c r="A553"/>
      <c r="J553"/>
      <c r="AA553"/>
      <c r="AB553"/>
      <c r="AC553"/>
      <c r="AD553"/>
      <c r="AE553"/>
      <c r="AF553"/>
      <c r="AG553"/>
      <c r="AH553"/>
      <c r="AZ553" s="2"/>
      <c r="BA553" s="3"/>
      <c r="BB553" s="3"/>
      <c r="BC553" s="3"/>
      <c r="BD553" s="3"/>
    </row>
    <row r="554" spans="1:56" ht="15">
      <c r="A554"/>
      <c r="J554"/>
      <c r="AA554"/>
      <c r="AB554"/>
      <c r="AC554"/>
      <c r="AD554"/>
      <c r="AE554"/>
      <c r="AF554"/>
      <c r="AG554"/>
      <c r="AH554"/>
      <c r="AZ554" s="2"/>
      <c r="BA554" s="3"/>
      <c r="BB554" s="3"/>
      <c r="BC554" s="3"/>
      <c r="BD554" s="3"/>
    </row>
    <row r="555" spans="1:56" ht="15">
      <c r="A555"/>
      <c r="J555"/>
      <c r="AA555"/>
      <c r="AB555"/>
      <c r="AC555"/>
      <c r="AD555"/>
      <c r="AE555"/>
      <c r="AF555"/>
      <c r="AG555"/>
      <c r="AH555"/>
      <c r="AZ555" s="2"/>
      <c r="BA555" s="3"/>
      <c r="BB555" s="3"/>
      <c r="BC555" s="3"/>
      <c r="BD555" s="3"/>
    </row>
    <row r="556" spans="1:56" ht="15">
      <c r="A556"/>
      <c r="J556"/>
      <c r="AA556"/>
      <c r="AB556"/>
      <c r="AC556"/>
      <c r="AD556"/>
      <c r="AE556"/>
      <c r="AF556"/>
      <c r="AG556"/>
      <c r="AH556"/>
      <c r="AZ556" s="2"/>
      <c r="BA556" s="3"/>
      <c r="BB556" s="3"/>
      <c r="BC556" s="3"/>
      <c r="BD556" s="3"/>
    </row>
    <row r="557" spans="1:56" ht="15">
      <c r="A557"/>
      <c r="J557"/>
      <c r="AA557"/>
      <c r="AB557"/>
      <c r="AC557"/>
      <c r="AD557"/>
      <c r="AE557"/>
      <c r="AF557"/>
      <c r="AG557"/>
      <c r="AH557"/>
      <c r="AZ557" s="2"/>
      <c r="BA557" s="3"/>
      <c r="BB557" s="3"/>
      <c r="BC557" s="3"/>
      <c r="BD557" s="3"/>
    </row>
    <row r="558" spans="1:56" ht="15">
      <c r="A558"/>
      <c r="J558"/>
      <c r="AA558"/>
      <c r="AB558"/>
      <c r="AC558"/>
      <c r="AD558"/>
      <c r="AE558"/>
      <c r="AF558"/>
      <c r="AG558"/>
      <c r="AH558"/>
      <c r="AZ558" s="2"/>
      <c r="BA558" s="3"/>
      <c r="BB558" s="3"/>
      <c r="BC558" s="3"/>
      <c r="BD558" s="3"/>
    </row>
    <row r="559" spans="1:56" ht="15">
      <c r="A559"/>
      <c r="J559"/>
      <c r="AA559"/>
      <c r="AB559"/>
      <c r="AC559"/>
      <c r="AD559"/>
      <c r="AE559"/>
      <c r="AF559"/>
      <c r="AG559"/>
      <c r="AH559"/>
      <c r="AZ559" s="2"/>
      <c r="BA559" s="3"/>
      <c r="BB559" s="3"/>
      <c r="BC559" s="3"/>
      <c r="BD559" s="3"/>
    </row>
    <row r="560" spans="1:56" ht="15">
      <c r="A560"/>
      <c r="J560"/>
      <c r="AA560"/>
      <c r="AB560"/>
      <c r="AC560"/>
      <c r="AD560"/>
      <c r="AE560"/>
      <c r="AF560"/>
      <c r="AG560"/>
      <c r="AH560"/>
      <c r="AZ560" s="2"/>
      <c r="BA560" s="3"/>
      <c r="BB560" s="3"/>
      <c r="BC560" s="3"/>
      <c r="BD560" s="3"/>
    </row>
    <row r="561" spans="1:56" ht="15">
      <c r="A561"/>
      <c r="J561"/>
      <c r="AA561"/>
      <c r="AB561"/>
      <c r="AC561"/>
      <c r="AD561"/>
      <c r="AE561"/>
      <c r="AF561"/>
      <c r="AG561"/>
      <c r="AH561"/>
      <c r="AZ561" s="2"/>
      <c r="BA561" s="3"/>
      <c r="BB561" s="3"/>
      <c r="BC561" s="3"/>
      <c r="BD561" s="3"/>
    </row>
    <row r="562" spans="1:56" ht="15">
      <c r="A562"/>
      <c r="J562"/>
      <c r="AA562"/>
      <c r="AB562"/>
      <c r="AC562"/>
      <c r="AD562"/>
      <c r="AE562"/>
      <c r="AF562"/>
      <c r="AG562"/>
      <c r="AH562"/>
      <c r="AZ562" s="2"/>
      <c r="BA562" s="3"/>
      <c r="BB562" s="3"/>
      <c r="BC562" s="3"/>
      <c r="BD562" s="3"/>
    </row>
    <row r="563" spans="1:56" ht="15">
      <c r="A563"/>
      <c r="J563"/>
      <c r="AA563"/>
      <c r="AB563"/>
      <c r="AC563"/>
      <c r="AD563"/>
      <c r="AE563"/>
      <c r="AF563"/>
      <c r="AG563"/>
      <c r="AH563"/>
      <c r="AZ563" s="2"/>
      <c r="BA563" s="3"/>
      <c r="BB563" s="3"/>
      <c r="BC563" s="3"/>
      <c r="BD563" s="3"/>
    </row>
    <row r="564" spans="1:56" ht="15">
      <c r="A564"/>
      <c r="J564"/>
      <c r="AA564"/>
      <c r="AB564"/>
      <c r="AC564"/>
      <c r="AD564"/>
      <c r="AE564"/>
      <c r="AF564"/>
      <c r="AG564"/>
      <c r="AH564"/>
      <c r="AZ564" s="2"/>
      <c r="BA564" s="3"/>
      <c r="BB564" s="3"/>
      <c r="BC564" s="3"/>
      <c r="BD564" s="3"/>
    </row>
    <row r="565" spans="1:56" ht="15">
      <c r="A565"/>
      <c r="J565"/>
      <c r="AA565"/>
      <c r="AB565"/>
      <c r="AC565"/>
      <c r="AD565"/>
      <c r="AE565"/>
      <c r="AF565"/>
      <c r="AG565"/>
      <c r="AH565"/>
      <c r="AZ565" s="2"/>
      <c r="BA565" s="3"/>
      <c r="BB565" s="3"/>
      <c r="BC565" s="3"/>
      <c r="BD565" s="3"/>
    </row>
    <row r="566" spans="1:56" ht="15">
      <c r="A566"/>
      <c r="J566"/>
      <c r="AA566"/>
      <c r="AB566"/>
      <c r="AC566"/>
      <c r="AD566"/>
      <c r="AE566"/>
      <c r="AF566"/>
      <c r="AG566"/>
      <c r="AH566"/>
      <c r="AZ566" s="2"/>
      <c r="BA566" s="3"/>
      <c r="BB566" s="3"/>
      <c r="BC566" s="3"/>
      <c r="BD566" s="3"/>
    </row>
    <row r="567" spans="1:56" ht="15">
      <c r="A567"/>
      <c r="J567"/>
      <c r="AA567"/>
      <c r="AB567"/>
      <c r="AC567"/>
      <c r="AD567"/>
      <c r="AE567"/>
      <c r="AF567"/>
      <c r="AG567"/>
      <c r="AH567"/>
      <c r="AZ567" s="2"/>
      <c r="BA567" s="3"/>
      <c r="BB567" s="3"/>
      <c r="BC567" s="3"/>
      <c r="BD567" s="3"/>
    </row>
    <row r="568" spans="1:56" ht="15">
      <c r="A568"/>
      <c r="J568"/>
      <c r="AA568"/>
      <c r="AB568"/>
      <c r="AC568"/>
      <c r="AD568"/>
      <c r="AE568"/>
      <c r="AF568"/>
      <c r="AG568"/>
      <c r="AH568"/>
      <c r="AZ568" s="2"/>
      <c r="BA568" s="3"/>
      <c r="BB568" s="3"/>
      <c r="BC568" s="3"/>
      <c r="BD568" s="3"/>
    </row>
    <row r="569" spans="1:56" ht="15">
      <c r="A569"/>
      <c r="J569"/>
      <c r="AA569"/>
      <c r="AB569"/>
      <c r="AC569"/>
      <c r="AD569"/>
      <c r="AE569"/>
      <c r="AF569"/>
      <c r="AG569"/>
      <c r="AH569"/>
      <c r="AZ569" s="2"/>
      <c r="BA569" s="3"/>
      <c r="BB569" s="3"/>
      <c r="BC569" s="3"/>
      <c r="BD569" s="3"/>
    </row>
    <row r="570" spans="1:56" ht="15">
      <c r="A570"/>
      <c r="J570"/>
      <c r="AA570"/>
      <c r="AB570"/>
      <c r="AC570"/>
      <c r="AD570"/>
      <c r="AE570"/>
      <c r="AF570"/>
      <c r="AG570"/>
      <c r="AH570"/>
      <c r="AZ570" s="2"/>
      <c r="BA570" s="3"/>
      <c r="BB570" s="3"/>
      <c r="BC570" s="3"/>
      <c r="BD570" s="3"/>
    </row>
    <row r="571" spans="1:56" ht="15">
      <c r="A571"/>
      <c r="J571"/>
      <c r="AA571"/>
      <c r="AB571"/>
      <c r="AC571"/>
      <c r="AD571"/>
      <c r="AE571"/>
      <c r="AF571"/>
      <c r="AG571"/>
      <c r="AH571"/>
      <c r="AZ571" s="2"/>
      <c r="BA571" s="3"/>
      <c r="BB571" s="3"/>
      <c r="BC571" s="3"/>
      <c r="BD571" s="3"/>
    </row>
    <row r="572" spans="1:56" ht="15">
      <c r="A572"/>
      <c r="J572"/>
      <c r="AA572"/>
      <c r="AB572"/>
      <c r="AC572"/>
      <c r="AD572"/>
      <c r="AE572"/>
      <c r="AF572"/>
      <c r="AG572"/>
      <c r="AH572"/>
      <c r="AZ572" s="2"/>
      <c r="BA572" s="3"/>
      <c r="BB572" s="3"/>
      <c r="BC572" s="3"/>
      <c r="BD572" s="3"/>
    </row>
    <row r="573" spans="1:56" ht="15">
      <c r="A573"/>
      <c r="J573"/>
      <c r="AA573"/>
      <c r="AB573"/>
      <c r="AC573"/>
      <c r="AD573"/>
      <c r="AE573"/>
      <c r="AF573"/>
      <c r="AG573"/>
      <c r="AH573"/>
      <c r="AZ573" s="2"/>
      <c r="BA573" s="3"/>
      <c r="BB573" s="3"/>
      <c r="BC573" s="3"/>
      <c r="BD573" s="3"/>
    </row>
    <row r="574" spans="1:56" ht="15">
      <c r="A574"/>
      <c r="J574"/>
      <c r="AA574"/>
      <c r="AB574"/>
      <c r="AC574"/>
      <c r="AD574"/>
      <c r="AE574"/>
      <c r="AF574"/>
      <c r="AG574"/>
      <c r="AH574"/>
      <c r="AZ574" s="2"/>
      <c r="BA574" s="3"/>
      <c r="BB574" s="3"/>
      <c r="BC574" s="3"/>
      <c r="BD574" s="3"/>
    </row>
    <row r="575" spans="1:56" ht="15">
      <c r="A575"/>
      <c r="J575"/>
      <c r="AA575"/>
      <c r="AB575"/>
      <c r="AC575"/>
      <c r="AD575"/>
      <c r="AE575"/>
      <c r="AF575"/>
      <c r="AG575"/>
      <c r="AH575"/>
      <c r="AZ575" s="2"/>
      <c r="BA575" s="3"/>
      <c r="BB575" s="3"/>
      <c r="BC575" s="3"/>
      <c r="BD575" s="3"/>
    </row>
    <row r="576" spans="1:56" ht="15">
      <c r="A576"/>
      <c r="J576"/>
      <c r="AA576"/>
      <c r="AB576"/>
      <c r="AC576"/>
      <c r="AD576"/>
      <c r="AE576"/>
      <c r="AF576"/>
      <c r="AG576"/>
      <c r="AH576"/>
      <c r="AZ576" s="2"/>
      <c r="BA576" s="3"/>
      <c r="BB576" s="3"/>
      <c r="BC576" s="3"/>
      <c r="BD576" s="3"/>
    </row>
    <row r="577" spans="1:56" ht="15">
      <c r="A577"/>
      <c r="J577"/>
      <c r="AA577"/>
      <c r="AB577"/>
      <c r="AC577"/>
      <c r="AD577"/>
      <c r="AE577"/>
      <c r="AF577"/>
      <c r="AG577"/>
      <c r="AH577"/>
      <c r="AZ577" s="2"/>
      <c r="BA577" s="3"/>
      <c r="BB577" s="3"/>
      <c r="BC577" s="3"/>
      <c r="BD577" s="3"/>
    </row>
    <row r="578" spans="1:56" ht="15">
      <c r="A578"/>
      <c r="J578"/>
      <c r="AA578"/>
      <c r="AB578"/>
      <c r="AC578"/>
      <c r="AD578"/>
      <c r="AE578"/>
      <c r="AF578"/>
      <c r="AG578"/>
      <c r="AH578"/>
      <c r="AZ578" s="2"/>
      <c r="BA578" s="3"/>
      <c r="BB578" s="3"/>
      <c r="BC578" s="3"/>
      <c r="BD578" s="3"/>
    </row>
    <row r="579" spans="1:56" ht="15">
      <c r="A579"/>
      <c r="J579"/>
      <c r="AA579"/>
      <c r="AB579"/>
      <c r="AC579"/>
      <c r="AD579"/>
      <c r="AE579"/>
      <c r="AF579"/>
      <c r="AG579"/>
      <c r="AH579"/>
      <c r="AZ579" s="2"/>
      <c r="BA579" s="3"/>
      <c r="BB579" s="3"/>
      <c r="BC579" s="3"/>
      <c r="BD579" s="3"/>
    </row>
    <row r="580" spans="1:56" ht="15">
      <c r="A580"/>
      <c r="J580"/>
      <c r="AA580"/>
      <c r="AB580"/>
      <c r="AC580"/>
      <c r="AD580"/>
      <c r="AE580"/>
      <c r="AF580"/>
      <c r="AG580"/>
      <c r="AH580"/>
      <c r="AZ580" s="2"/>
      <c r="BA580" s="3"/>
      <c r="BB580" s="3"/>
      <c r="BC580" s="3"/>
      <c r="BD580" s="3"/>
    </row>
    <row r="581" spans="1:56" ht="15">
      <c r="A581"/>
      <c r="J581"/>
      <c r="AA581"/>
      <c r="AB581"/>
      <c r="AC581"/>
      <c r="AD581"/>
      <c r="AE581"/>
      <c r="AF581"/>
      <c r="AG581"/>
      <c r="AH581"/>
      <c r="AZ581" s="2"/>
      <c r="BA581" s="3"/>
      <c r="BB581" s="3"/>
      <c r="BC581" s="3"/>
      <c r="BD581" s="3"/>
    </row>
    <row r="582" spans="1:56" ht="15">
      <c r="A582"/>
      <c r="J582"/>
      <c r="AA582"/>
      <c r="AB582"/>
      <c r="AC582"/>
      <c r="AD582"/>
      <c r="AE582"/>
      <c r="AF582"/>
      <c r="AG582"/>
      <c r="AH582"/>
      <c r="AZ582" s="2"/>
      <c r="BA582" s="3"/>
      <c r="BB582" s="3"/>
      <c r="BC582" s="3"/>
      <c r="BD582" s="3"/>
    </row>
    <row r="583" spans="1:56" ht="15">
      <c r="A583"/>
      <c r="J583"/>
      <c r="AA583"/>
      <c r="AB583"/>
      <c r="AC583"/>
      <c r="AD583"/>
      <c r="AE583"/>
      <c r="AF583"/>
      <c r="AG583"/>
      <c r="AH583"/>
      <c r="AZ583" s="2"/>
      <c r="BA583" s="3"/>
      <c r="BB583" s="3"/>
      <c r="BC583" s="3"/>
      <c r="BD583" s="3"/>
    </row>
    <row r="584" spans="1:56" ht="15">
      <c r="A584"/>
      <c r="J584"/>
      <c r="AA584"/>
      <c r="AB584"/>
      <c r="AC584"/>
      <c r="AD584"/>
      <c r="AE584"/>
      <c r="AF584"/>
      <c r="AG584"/>
      <c r="AH584"/>
      <c r="AZ584" s="2"/>
      <c r="BA584" s="3"/>
      <c r="BB584" s="3"/>
      <c r="BC584" s="3"/>
      <c r="BD584" s="3"/>
    </row>
    <row r="585" spans="1:56" ht="15">
      <c r="A585"/>
      <c r="J585"/>
      <c r="AA585"/>
      <c r="AB585"/>
      <c r="AC585"/>
      <c r="AD585"/>
      <c r="AE585"/>
      <c r="AF585"/>
      <c r="AG585"/>
      <c r="AH585"/>
      <c r="AZ585" s="2"/>
      <c r="BA585" s="3"/>
      <c r="BB585" s="3"/>
      <c r="BC585" s="3"/>
      <c r="BD585" s="3"/>
    </row>
    <row r="586" spans="1:56" ht="15">
      <c r="A586"/>
      <c r="J586"/>
      <c r="AA586"/>
      <c r="AB586"/>
      <c r="AC586"/>
      <c r="AD586"/>
      <c r="AE586"/>
      <c r="AF586"/>
      <c r="AG586"/>
      <c r="AH586"/>
      <c r="AZ586" s="2"/>
      <c r="BA586" s="3"/>
      <c r="BB586" s="3"/>
      <c r="BC586" s="3"/>
      <c r="BD586" s="3"/>
    </row>
    <row r="587" spans="1:56" ht="15">
      <c r="A587"/>
      <c r="J587"/>
      <c r="AA587"/>
      <c r="AB587"/>
      <c r="AC587"/>
      <c r="AD587"/>
      <c r="AE587"/>
      <c r="AF587"/>
      <c r="AG587"/>
      <c r="AH587"/>
      <c r="AZ587" s="2"/>
      <c r="BA587" s="3"/>
      <c r="BB587" s="3"/>
      <c r="BC587" s="3"/>
      <c r="BD587" s="3"/>
    </row>
    <row r="588" spans="1:56" ht="15">
      <c r="A588"/>
      <c r="J588"/>
      <c r="AA588"/>
      <c r="AB588"/>
      <c r="AC588"/>
      <c r="AD588"/>
      <c r="AE588"/>
      <c r="AF588"/>
      <c r="AG588"/>
      <c r="AH588"/>
      <c r="AZ588" s="2"/>
      <c r="BA588" s="3"/>
      <c r="BB588" s="3"/>
      <c r="BC588" s="3"/>
      <c r="BD588" s="3"/>
    </row>
    <row r="589" spans="1:56" ht="15">
      <c r="A589"/>
      <c r="J589"/>
      <c r="AA589"/>
      <c r="AB589"/>
      <c r="AC589"/>
      <c r="AD589"/>
      <c r="AE589"/>
      <c r="AF589"/>
      <c r="AG589"/>
      <c r="AH589"/>
      <c r="AZ589" s="2"/>
      <c r="BA589" s="3"/>
      <c r="BB589" s="3"/>
      <c r="BC589" s="3"/>
      <c r="BD589" s="3"/>
    </row>
    <row r="590" spans="1:56" ht="15">
      <c r="A590"/>
      <c r="J590"/>
      <c r="AA590"/>
      <c r="AB590"/>
      <c r="AC590"/>
      <c r="AD590"/>
      <c r="AE590"/>
      <c r="AF590"/>
      <c r="AG590"/>
      <c r="AH590"/>
      <c r="AZ590" s="2"/>
      <c r="BA590" s="3"/>
      <c r="BB590" s="3"/>
      <c r="BC590" s="3"/>
      <c r="BD590" s="3"/>
    </row>
    <row r="591" spans="1:56" ht="15">
      <c r="A591"/>
      <c r="J591"/>
      <c r="AA591"/>
      <c r="AB591"/>
      <c r="AC591"/>
      <c r="AD591"/>
      <c r="AE591"/>
      <c r="AF591"/>
      <c r="AG591"/>
      <c r="AH591"/>
      <c r="AZ591" s="2"/>
      <c r="BA591" s="3"/>
      <c r="BB591" s="3"/>
      <c r="BC591" s="3"/>
      <c r="BD591" s="3"/>
    </row>
    <row r="592" spans="1:56" ht="15">
      <c r="A592"/>
      <c r="J592"/>
      <c r="AA592"/>
      <c r="AB592"/>
      <c r="AC592"/>
      <c r="AD592"/>
      <c r="AE592"/>
      <c r="AF592"/>
      <c r="AG592"/>
      <c r="AH592"/>
      <c r="AZ592" s="2"/>
      <c r="BA592" s="3"/>
      <c r="BB592" s="3"/>
      <c r="BC592" s="3"/>
      <c r="BD592" s="3"/>
    </row>
    <row r="593" spans="1:56" ht="15">
      <c r="A593"/>
      <c r="J593"/>
      <c r="AA593"/>
      <c r="AB593"/>
      <c r="AC593"/>
      <c r="AD593"/>
      <c r="AE593"/>
      <c r="AF593"/>
      <c r="AG593"/>
      <c r="AH593"/>
      <c r="AZ593" s="2"/>
      <c r="BA593" s="3"/>
      <c r="BB593" s="3"/>
      <c r="BC593" s="3"/>
      <c r="BD593" s="3"/>
    </row>
    <row r="594" spans="1:56" ht="15">
      <c r="A594"/>
      <c r="J594"/>
      <c r="AA594"/>
      <c r="AB594"/>
      <c r="AC594"/>
      <c r="AD594"/>
      <c r="AE594"/>
      <c r="AF594"/>
      <c r="AG594"/>
      <c r="AH594"/>
      <c r="AZ594" s="2"/>
      <c r="BA594" s="3"/>
      <c r="BB594" s="3"/>
      <c r="BC594" s="3"/>
      <c r="BD594" s="3"/>
    </row>
    <row r="595" spans="1:56" ht="15">
      <c r="A595"/>
      <c r="J595"/>
      <c r="AA595"/>
      <c r="AB595"/>
      <c r="AC595"/>
      <c r="AD595"/>
      <c r="AE595"/>
      <c r="AF595"/>
      <c r="AG595"/>
      <c r="AH595"/>
      <c r="AZ595" s="2"/>
      <c r="BA595" s="3"/>
      <c r="BB595" s="3"/>
      <c r="BC595" s="3"/>
      <c r="BD595" s="3"/>
    </row>
    <row r="596" spans="1:56" ht="15">
      <c r="A596"/>
      <c r="J596"/>
      <c r="AA596"/>
      <c r="AB596"/>
      <c r="AC596"/>
      <c r="AD596"/>
      <c r="AE596"/>
      <c r="AF596"/>
      <c r="AG596"/>
      <c r="AH596"/>
      <c r="AZ596" s="2"/>
      <c r="BA596" s="3"/>
      <c r="BB596" s="3"/>
      <c r="BC596" s="3"/>
      <c r="BD596" s="3"/>
    </row>
    <row r="597" spans="1:56" ht="15">
      <c r="A597"/>
      <c r="J597"/>
      <c r="AA597"/>
      <c r="AB597"/>
      <c r="AC597"/>
      <c r="AD597"/>
      <c r="AE597"/>
      <c r="AF597"/>
      <c r="AG597"/>
      <c r="AH597"/>
      <c r="AZ597" s="2"/>
      <c r="BA597" s="3"/>
      <c r="BB597" s="3"/>
      <c r="BC597" s="3"/>
      <c r="BD597" s="3"/>
    </row>
    <row r="598" spans="1:56" ht="15">
      <c r="A598"/>
      <c r="J598"/>
      <c r="AA598"/>
      <c r="AB598"/>
      <c r="AC598"/>
      <c r="AD598"/>
      <c r="AE598"/>
      <c r="AF598"/>
      <c r="AG598"/>
      <c r="AH598"/>
      <c r="AZ598" s="2"/>
      <c r="BA598" s="3"/>
      <c r="BB598" s="3"/>
      <c r="BC598" s="3"/>
      <c r="BD598" s="3"/>
    </row>
    <row r="599" spans="1:56" ht="15">
      <c r="A599"/>
      <c r="J599"/>
      <c r="AA599"/>
      <c r="AB599"/>
      <c r="AC599"/>
      <c r="AD599"/>
      <c r="AE599"/>
      <c r="AF599"/>
      <c r="AG599"/>
      <c r="AH599"/>
      <c r="AZ599" s="2"/>
      <c r="BA599" s="3"/>
      <c r="BB599" s="3"/>
      <c r="BC599" s="3"/>
      <c r="BD599" s="3"/>
    </row>
    <row r="600" spans="1:56" ht="15">
      <c r="A600"/>
      <c r="J600"/>
      <c r="AA600"/>
      <c r="AB600"/>
      <c r="AC600"/>
      <c r="AD600"/>
      <c r="AE600"/>
      <c r="AF600"/>
      <c r="AG600"/>
      <c r="AH600"/>
      <c r="AZ600" s="2"/>
      <c r="BA600" s="3"/>
      <c r="BB600" s="3"/>
      <c r="BC600" s="3"/>
      <c r="BD600" s="3"/>
    </row>
    <row r="601" spans="1:56" ht="15">
      <c r="A601"/>
      <c r="J601"/>
      <c r="AA601"/>
      <c r="AB601"/>
      <c r="AC601"/>
      <c r="AD601"/>
      <c r="AE601"/>
      <c r="AF601"/>
      <c r="AG601"/>
      <c r="AH601"/>
      <c r="AZ601" s="2"/>
      <c r="BA601" s="3"/>
      <c r="BB601" s="3"/>
      <c r="BC601" s="3"/>
      <c r="BD601" s="3"/>
    </row>
    <row r="602" spans="1:56" ht="15">
      <c r="A602"/>
      <c r="J602"/>
      <c r="AA602"/>
      <c r="AB602"/>
      <c r="AC602"/>
      <c r="AD602"/>
      <c r="AE602"/>
      <c r="AF602"/>
      <c r="AG602"/>
      <c r="AH602"/>
      <c r="AZ602" s="2"/>
      <c r="BA602" s="3"/>
      <c r="BB602" s="3"/>
      <c r="BC602" s="3"/>
      <c r="BD602" s="3"/>
    </row>
    <row r="603" spans="1:56" ht="15">
      <c r="A603"/>
      <c r="J603"/>
      <c r="AA603"/>
      <c r="AB603"/>
      <c r="AC603"/>
      <c r="AD603"/>
      <c r="AE603"/>
      <c r="AF603"/>
      <c r="AG603"/>
      <c r="AH603"/>
      <c r="AZ603" s="2"/>
      <c r="BA603" s="3"/>
      <c r="BB603" s="3"/>
      <c r="BC603" s="3"/>
      <c r="BD603" s="3"/>
    </row>
    <row r="604" spans="1:56" ht="15">
      <c r="A604"/>
      <c r="J604"/>
      <c r="AA604"/>
      <c r="AB604"/>
      <c r="AC604"/>
      <c r="AD604"/>
      <c r="AE604"/>
      <c r="AF604"/>
      <c r="AG604"/>
      <c r="AH604"/>
      <c r="AZ604" s="2"/>
      <c r="BA604" s="3"/>
      <c r="BB604" s="3"/>
      <c r="BC604" s="3"/>
      <c r="BD604" s="3"/>
    </row>
    <row r="605" spans="1:56" ht="15">
      <c r="A605"/>
      <c r="J605"/>
      <c r="AA605"/>
      <c r="AB605"/>
      <c r="AC605"/>
      <c r="AD605"/>
      <c r="AE605"/>
      <c r="AF605"/>
      <c r="AG605"/>
      <c r="AH605"/>
      <c r="AZ605" s="2"/>
      <c r="BA605" s="3"/>
      <c r="BB605" s="3"/>
      <c r="BC605" s="3"/>
      <c r="BD605" s="3"/>
    </row>
    <row r="606" spans="1:56" ht="15">
      <c r="A606"/>
      <c r="J606"/>
      <c r="AA606"/>
      <c r="AB606"/>
      <c r="AC606"/>
      <c r="AD606"/>
      <c r="AE606"/>
      <c r="AF606"/>
      <c r="AG606"/>
      <c r="AH606"/>
      <c r="AZ606" s="2"/>
      <c r="BA606" s="3"/>
      <c r="BB606" s="3"/>
      <c r="BC606" s="3"/>
      <c r="BD606" s="3"/>
    </row>
    <row r="607" spans="1:56" ht="15">
      <c r="A607"/>
      <c r="J607"/>
      <c r="AA607"/>
      <c r="AB607"/>
      <c r="AC607"/>
      <c r="AD607"/>
      <c r="AE607"/>
      <c r="AF607"/>
      <c r="AG607"/>
      <c r="AH607"/>
      <c r="AZ607" s="2"/>
      <c r="BA607" s="3"/>
      <c r="BB607" s="3"/>
      <c r="BC607" s="3"/>
      <c r="BD607" s="3"/>
    </row>
    <row r="608" spans="1:56" ht="15">
      <c r="A608"/>
      <c r="J608"/>
      <c r="AA608"/>
      <c r="AB608"/>
      <c r="AC608"/>
      <c r="AD608"/>
      <c r="AE608"/>
      <c r="AF608"/>
      <c r="AG608"/>
      <c r="AH608"/>
      <c r="AZ608" s="2"/>
      <c r="BA608" s="3"/>
      <c r="BB608" s="3"/>
      <c r="BC608" s="3"/>
      <c r="BD608" s="3"/>
    </row>
    <row r="609" spans="1:56" ht="15">
      <c r="A609"/>
      <c r="J609"/>
      <c r="AA609"/>
      <c r="AB609"/>
      <c r="AC609"/>
      <c r="AD609"/>
      <c r="AE609"/>
      <c r="AF609"/>
      <c r="AG609"/>
      <c r="AH609"/>
      <c r="AZ609" s="2"/>
      <c r="BA609" s="3"/>
      <c r="BB609" s="3"/>
      <c r="BC609" s="3"/>
      <c r="BD609" s="3"/>
    </row>
    <row r="610" spans="1:56" ht="15">
      <c r="A610"/>
      <c r="J610"/>
      <c r="AA610"/>
      <c r="AB610"/>
      <c r="AC610"/>
      <c r="AD610"/>
      <c r="AE610"/>
      <c r="AF610"/>
      <c r="AG610"/>
      <c r="AH610"/>
      <c r="AZ610" s="2"/>
      <c r="BA610" s="3"/>
      <c r="BB610" s="3"/>
      <c r="BC610" s="3"/>
      <c r="BD610" s="3"/>
    </row>
    <row r="611" spans="1:56" ht="15">
      <c r="A611"/>
      <c r="J611"/>
      <c r="AA611"/>
      <c r="AB611"/>
      <c r="AC611"/>
      <c r="AD611"/>
      <c r="AE611"/>
      <c r="AF611"/>
      <c r="AG611"/>
      <c r="AH611"/>
      <c r="AZ611" s="2"/>
      <c r="BA611" s="3"/>
      <c r="BB611" s="3"/>
      <c r="BC611" s="3"/>
      <c r="BD611" s="3"/>
    </row>
    <row r="612" spans="1:56" ht="15">
      <c r="A612"/>
      <c r="J612"/>
      <c r="AA612"/>
      <c r="AB612"/>
      <c r="AC612"/>
      <c r="AD612"/>
      <c r="AE612"/>
      <c r="AF612"/>
      <c r="AG612"/>
      <c r="AH612"/>
      <c r="AZ612" s="2"/>
      <c r="BA612" s="3"/>
      <c r="BB612" s="3"/>
      <c r="BC612" s="3"/>
      <c r="BD612" s="3"/>
    </row>
    <row r="613" spans="1:56" ht="15">
      <c r="A613"/>
      <c r="J613"/>
      <c r="AA613"/>
      <c r="AB613"/>
      <c r="AC613"/>
      <c r="AD613"/>
      <c r="AE613"/>
      <c r="AF613"/>
      <c r="AG613"/>
      <c r="AH613"/>
      <c r="AZ613" s="2"/>
      <c r="BA613" s="3"/>
      <c r="BB613" s="3"/>
      <c r="BC613" s="3"/>
      <c r="BD613" s="3"/>
    </row>
    <row r="614" spans="1:56" ht="15">
      <c r="A614"/>
      <c r="J614"/>
      <c r="AA614"/>
      <c r="AB614"/>
      <c r="AC614"/>
      <c r="AD614"/>
      <c r="AE614"/>
      <c r="AF614"/>
      <c r="AG614"/>
      <c r="AH614"/>
      <c r="AZ614" s="2"/>
      <c r="BA614" s="3"/>
      <c r="BB614" s="3"/>
      <c r="BC614" s="3"/>
      <c r="BD614" s="3"/>
    </row>
    <row r="615" spans="1:56" ht="15">
      <c r="A615"/>
      <c r="J615"/>
      <c r="AA615"/>
      <c r="AB615"/>
      <c r="AC615"/>
      <c r="AD615"/>
      <c r="AE615"/>
      <c r="AF615"/>
      <c r="AG615"/>
      <c r="AH615"/>
      <c r="AZ615" s="2"/>
      <c r="BA615" s="3"/>
      <c r="BB615" s="3"/>
      <c r="BC615" s="3"/>
      <c r="BD615" s="3"/>
    </row>
    <row r="616" spans="1:56" ht="15">
      <c r="A616"/>
      <c r="J616"/>
      <c r="AA616"/>
      <c r="AB616"/>
      <c r="AC616"/>
      <c r="AD616"/>
      <c r="AE616"/>
      <c r="AF616"/>
      <c r="AG616"/>
      <c r="AH616"/>
      <c r="AZ616" s="2"/>
      <c r="BA616" s="3"/>
      <c r="BB616" s="3"/>
      <c r="BC616" s="3"/>
      <c r="BD616" s="3"/>
    </row>
    <row r="617" spans="1:56" ht="15">
      <c r="A617"/>
      <c r="J617"/>
      <c r="AA617"/>
      <c r="AB617"/>
      <c r="AC617"/>
      <c r="AD617"/>
      <c r="AE617"/>
      <c r="AF617"/>
      <c r="AG617"/>
      <c r="AH617"/>
      <c r="AZ617" s="2"/>
      <c r="BA617" s="3"/>
      <c r="BB617" s="3"/>
      <c r="BC617" s="3"/>
      <c r="BD617" s="3"/>
    </row>
    <row r="618" spans="1:56" ht="15">
      <c r="A618"/>
      <c r="J618"/>
      <c r="AA618"/>
      <c r="AB618"/>
      <c r="AC618"/>
      <c r="AD618"/>
      <c r="AE618"/>
      <c r="AF618"/>
      <c r="AG618"/>
      <c r="AH618"/>
      <c r="AZ618" s="2"/>
      <c r="BA618" s="3"/>
      <c r="BB618" s="3"/>
      <c r="BC618" s="3"/>
      <c r="BD618" s="3"/>
    </row>
    <row r="619" spans="1:56" ht="15">
      <c r="A619"/>
      <c r="J619"/>
      <c r="AA619"/>
      <c r="AB619"/>
      <c r="AC619"/>
      <c r="AD619"/>
      <c r="AE619"/>
      <c r="AF619"/>
      <c r="AG619"/>
      <c r="AH619"/>
      <c r="AZ619" s="2"/>
      <c r="BA619" s="3"/>
      <c r="BB619" s="3"/>
      <c r="BC619" s="3"/>
      <c r="BD619" s="3"/>
    </row>
    <row r="620" spans="1:56" ht="15">
      <c r="A620"/>
      <c r="J620"/>
      <c r="AA620"/>
      <c r="AB620"/>
      <c r="AC620"/>
      <c r="AD620"/>
      <c r="AE620"/>
      <c r="AF620"/>
      <c r="AG620"/>
      <c r="AH620"/>
      <c r="AZ620" s="2"/>
      <c r="BA620" s="3"/>
      <c r="BB620" s="3"/>
      <c r="BC620" s="3"/>
      <c r="BD620" s="3"/>
    </row>
    <row r="621" spans="1:56" ht="15">
      <c r="A621"/>
      <c r="J621"/>
      <c r="AA621"/>
      <c r="AB621"/>
      <c r="AC621"/>
      <c r="AD621"/>
      <c r="AE621"/>
      <c r="AF621"/>
      <c r="AG621"/>
      <c r="AH621"/>
      <c r="AZ621" s="2"/>
      <c r="BA621" s="3"/>
      <c r="BB621" s="3"/>
      <c r="BC621" s="3"/>
      <c r="BD621" s="3"/>
    </row>
    <row r="622" spans="1:56" ht="15">
      <c r="A622"/>
      <c r="J622"/>
      <c r="AA622"/>
      <c r="AB622"/>
      <c r="AC622"/>
      <c r="AD622"/>
      <c r="AE622"/>
      <c r="AF622"/>
      <c r="AG622"/>
      <c r="AH622"/>
      <c r="AZ622" s="2"/>
      <c r="BA622" s="3"/>
      <c r="BB622" s="3"/>
      <c r="BC622" s="3"/>
      <c r="BD622" s="3"/>
    </row>
    <row r="623" spans="1:56" ht="15">
      <c r="A623"/>
      <c r="J623"/>
      <c r="AA623"/>
      <c r="AB623"/>
      <c r="AC623"/>
      <c r="AD623"/>
      <c r="AE623"/>
      <c r="AF623"/>
      <c r="AG623"/>
      <c r="AH623"/>
      <c r="AZ623" s="2"/>
      <c r="BA623" s="3"/>
      <c r="BB623" s="3"/>
      <c r="BC623" s="3"/>
      <c r="BD623" s="3"/>
    </row>
    <row r="624" spans="1:56" ht="15">
      <c r="A624"/>
      <c r="J624"/>
      <c r="AA624"/>
      <c r="AB624"/>
      <c r="AC624"/>
      <c r="AD624"/>
      <c r="AE624"/>
      <c r="AF624"/>
      <c r="AG624"/>
      <c r="AH624"/>
      <c r="AZ624" s="2"/>
      <c r="BA624" s="3"/>
      <c r="BB624" s="3"/>
      <c r="BC624" s="3"/>
      <c r="BD624" s="3"/>
    </row>
    <row r="625" spans="1:56" ht="15">
      <c r="A625"/>
      <c r="J625"/>
      <c r="AA625"/>
      <c r="AB625"/>
      <c r="AC625"/>
      <c r="AD625"/>
      <c r="AE625"/>
      <c r="AF625"/>
      <c r="AG625"/>
      <c r="AH625"/>
      <c r="AZ625" s="2"/>
      <c r="BA625" s="3"/>
      <c r="BB625" s="3"/>
      <c r="BC625" s="3"/>
      <c r="BD625" s="3"/>
    </row>
    <row r="626" spans="1:56" ht="15">
      <c r="A626"/>
      <c r="J626"/>
      <c r="AA626"/>
      <c r="AB626"/>
      <c r="AC626"/>
      <c r="AD626"/>
      <c r="AE626"/>
      <c r="AF626"/>
      <c r="AG626"/>
      <c r="AH626"/>
      <c r="AZ626" s="2"/>
      <c r="BA626" s="3"/>
      <c r="BB626" s="3"/>
      <c r="BC626" s="3"/>
      <c r="BD626" s="3"/>
    </row>
    <row r="627" spans="1:56" ht="15">
      <c r="A627"/>
      <c r="J627"/>
      <c r="AA627"/>
      <c r="AB627"/>
      <c r="AC627"/>
      <c r="AD627"/>
      <c r="AE627"/>
      <c r="AF627"/>
      <c r="AG627"/>
      <c r="AH627"/>
      <c r="AZ627" s="2"/>
      <c r="BA627" s="3"/>
      <c r="BB627" s="3"/>
      <c r="BC627" s="3"/>
      <c r="BD627" s="3"/>
    </row>
    <row r="628" spans="1:56" ht="15">
      <c r="A628"/>
      <c r="J628"/>
      <c r="AA628"/>
      <c r="AB628"/>
      <c r="AC628"/>
      <c r="AD628"/>
      <c r="AE628"/>
      <c r="AF628"/>
      <c r="AG628"/>
      <c r="AH628"/>
      <c r="AZ628" s="2"/>
      <c r="BA628" s="3"/>
      <c r="BB628" s="3"/>
      <c r="BC628" s="3"/>
      <c r="BD628" s="3"/>
    </row>
    <row r="629" spans="1:56" ht="15">
      <c r="A629"/>
      <c r="J629"/>
      <c r="AA629"/>
      <c r="AB629"/>
      <c r="AC629"/>
      <c r="AD629"/>
      <c r="AE629"/>
      <c r="AF629"/>
      <c r="AG629"/>
      <c r="AH629"/>
      <c r="AZ629" s="2"/>
      <c r="BA629" s="3"/>
      <c r="BB629" s="3"/>
      <c r="BC629" s="3"/>
      <c r="BD629" s="3"/>
    </row>
    <row r="630" spans="1:56" ht="15">
      <c r="A630"/>
      <c r="J630"/>
      <c r="AA630"/>
      <c r="AB630"/>
      <c r="AC630"/>
      <c r="AD630"/>
      <c r="AE630"/>
      <c r="AF630"/>
      <c r="AG630"/>
      <c r="AH630"/>
      <c r="AZ630" s="2"/>
      <c r="BA630" s="3"/>
      <c r="BB630" s="3"/>
      <c r="BC630" s="3"/>
      <c r="BD630" s="3"/>
    </row>
    <row r="631" spans="1:56" ht="15">
      <c r="A631"/>
      <c r="J631"/>
      <c r="AA631"/>
      <c r="AB631"/>
      <c r="AC631"/>
      <c r="AD631"/>
      <c r="AE631"/>
      <c r="AF631"/>
      <c r="AG631"/>
      <c r="AH631"/>
      <c r="AZ631" s="2"/>
      <c r="BA631" s="3"/>
      <c r="BB631" s="3"/>
      <c r="BC631" s="3"/>
      <c r="BD631" s="3"/>
    </row>
    <row r="632" spans="1:56" ht="15">
      <c r="A632"/>
      <c r="J632"/>
      <c r="AA632"/>
      <c r="AB632"/>
      <c r="AC632"/>
      <c r="AD632"/>
      <c r="AE632"/>
      <c r="AF632"/>
      <c r="AG632"/>
      <c r="AH632"/>
      <c r="AZ632" s="2"/>
      <c r="BA632" s="3"/>
      <c r="BB632" s="3"/>
      <c r="BC632" s="3"/>
      <c r="BD632" s="3"/>
    </row>
    <row r="633" spans="1:56" ht="15">
      <c r="A633"/>
      <c r="J633"/>
      <c r="AA633"/>
      <c r="AB633"/>
      <c r="AC633"/>
      <c r="AD633"/>
      <c r="AE633"/>
      <c r="AF633"/>
      <c r="AG633"/>
      <c r="AH633"/>
      <c r="AZ633" s="2"/>
      <c r="BA633" s="3"/>
      <c r="BB633" s="3"/>
      <c r="BC633" s="3"/>
      <c r="BD633" s="3"/>
    </row>
    <row r="634" spans="1:56" ht="15">
      <c r="A634"/>
      <c r="J634"/>
      <c r="AA634"/>
      <c r="AB634"/>
      <c r="AC634"/>
      <c r="AD634"/>
      <c r="AE634"/>
      <c r="AF634"/>
      <c r="AG634"/>
      <c r="AH634"/>
      <c r="AZ634" s="2"/>
      <c r="BA634" s="3"/>
      <c r="BB634" s="3"/>
      <c r="BC634" s="3"/>
      <c r="BD634" s="3"/>
    </row>
    <row r="635" spans="1:56" ht="15">
      <c r="A635"/>
      <c r="J635"/>
      <c r="AA635"/>
      <c r="AB635"/>
      <c r="AC635"/>
      <c r="AD635"/>
      <c r="AE635"/>
      <c r="AF635"/>
      <c r="AG635"/>
      <c r="AH635"/>
      <c r="AZ635" s="2"/>
      <c r="BA635" s="3"/>
      <c r="BB635" s="3"/>
      <c r="BC635" s="3"/>
      <c r="BD635" s="3"/>
    </row>
    <row r="636" spans="1:56" ht="15">
      <c r="A636"/>
      <c r="J636"/>
      <c r="AA636"/>
      <c r="AB636"/>
      <c r="AC636"/>
      <c r="AD636"/>
      <c r="AE636"/>
      <c r="AF636"/>
      <c r="AG636"/>
      <c r="AH636"/>
      <c r="AZ636" s="2"/>
      <c r="BA636" s="3"/>
      <c r="BB636" s="3"/>
      <c r="BC636" s="3"/>
      <c r="BD636" s="3"/>
    </row>
    <row r="637" spans="1:56" ht="15">
      <c r="A637"/>
      <c r="J637"/>
      <c r="AA637"/>
      <c r="AB637"/>
      <c r="AC637"/>
      <c r="AD637"/>
      <c r="AE637"/>
      <c r="AF637"/>
      <c r="AG637"/>
      <c r="AH637"/>
      <c r="AZ637" s="2"/>
      <c r="BA637" s="3"/>
      <c r="BB637" s="3"/>
      <c r="BC637" s="3"/>
      <c r="BD637" s="3"/>
    </row>
    <row r="638" spans="1:56" ht="15">
      <c r="A638"/>
      <c r="J638"/>
      <c r="AA638"/>
      <c r="AB638"/>
      <c r="AC638"/>
      <c r="AD638"/>
      <c r="AE638"/>
      <c r="AF638"/>
      <c r="AG638"/>
      <c r="AH638"/>
      <c r="AZ638" s="2"/>
      <c r="BA638" s="3"/>
      <c r="BB638" s="3"/>
      <c r="BC638" s="3"/>
      <c r="BD638" s="3"/>
    </row>
    <row r="639" spans="1:56" ht="15">
      <c r="A639"/>
      <c r="J639"/>
      <c r="AA639"/>
      <c r="AB639"/>
      <c r="AC639"/>
      <c r="AD639"/>
      <c r="AE639"/>
      <c r="AF639"/>
      <c r="AG639"/>
      <c r="AH639"/>
      <c r="AZ639" s="2"/>
      <c r="BA639" s="3"/>
      <c r="BB639" s="3"/>
      <c r="BC639" s="3"/>
      <c r="BD639" s="3"/>
    </row>
    <row r="640" spans="1:56" ht="15">
      <c r="A640"/>
      <c r="J640"/>
      <c r="AA640"/>
      <c r="AB640"/>
      <c r="AC640"/>
      <c r="AD640"/>
      <c r="AE640"/>
      <c r="AF640"/>
      <c r="AG640"/>
      <c r="AH640"/>
      <c r="AZ640" s="2"/>
      <c r="BA640" s="3"/>
      <c r="BB640" s="3"/>
      <c r="BC640" s="3"/>
      <c r="BD640" s="3"/>
    </row>
    <row r="641" spans="1:56" ht="15">
      <c r="A641"/>
      <c r="J641"/>
      <c r="AA641"/>
      <c r="AB641"/>
      <c r="AC641"/>
      <c r="AD641"/>
      <c r="AE641"/>
      <c r="AF641"/>
      <c r="AG641"/>
      <c r="AH641"/>
      <c r="AZ641" s="2"/>
      <c r="BA641" s="3"/>
      <c r="BB641" s="3"/>
      <c r="BC641" s="3"/>
      <c r="BD641" s="3"/>
    </row>
    <row r="642" spans="1:56" ht="15">
      <c r="A642"/>
      <c r="J642"/>
      <c r="AA642"/>
      <c r="AB642"/>
      <c r="AC642"/>
      <c r="AD642"/>
      <c r="AE642"/>
      <c r="AF642"/>
      <c r="AG642"/>
      <c r="AH642"/>
      <c r="AZ642" s="2"/>
      <c r="BA642" s="3"/>
      <c r="BB642" s="3"/>
      <c r="BC642" s="3"/>
      <c r="BD642" s="3"/>
    </row>
    <row r="643" spans="1:56" ht="15">
      <c r="A643"/>
      <c r="J643"/>
      <c r="AA643"/>
      <c r="AB643"/>
      <c r="AC643"/>
      <c r="AD643"/>
      <c r="AE643"/>
      <c r="AF643"/>
      <c r="AG643"/>
      <c r="AH643"/>
      <c r="AZ643" s="2"/>
      <c r="BA643" s="3"/>
      <c r="BB643" s="3"/>
      <c r="BC643" s="3"/>
      <c r="BD643" s="3"/>
    </row>
    <row r="644" spans="1:56" ht="15">
      <c r="A644"/>
      <c r="J644"/>
      <c r="AA644"/>
      <c r="AB644"/>
      <c r="AC644"/>
      <c r="AD644"/>
      <c r="AE644"/>
      <c r="AF644"/>
      <c r="AG644"/>
      <c r="AH644"/>
      <c r="AZ644" s="2"/>
      <c r="BA644" s="3"/>
      <c r="BB644" s="3"/>
      <c r="BC644" s="3"/>
      <c r="BD644" s="3"/>
    </row>
    <row r="645" spans="1:56" ht="15">
      <c r="A645"/>
      <c r="J645"/>
      <c r="AA645"/>
      <c r="AB645"/>
      <c r="AC645"/>
      <c r="AD645"/>
      <c r="AE645"/>
      <c r="AF645"/>
      <c r="AG645"/>
      <c r="AH645"/>
      <c r="AZ645" s="2"/>
      <c r="BA645" s="3"/>
      <c r="BB645" s="3"/>
      <c r="BC645" s="3"/>
      <c r="BD645" s="3"/>
    </row>
    <row r="646" spans="1:56" ht="15">
      <c r="A646"/>
      <c r="J646"/>
      <c r="AA646"/>
      <c r="AB646"/>
      <c r="AC646"/>
      <c r="AD646"/>
      <c r="AE646"/>
      <c r="AF646"/>
      <c r="AG646"/>
      <c r="AH646"/>
      <c r="AZ646" s="2"/>
      <c r="BA646" s="3"/>
      <c r="BB646" s="3"/>
      <c r="BC646" s="3"/>
      <c r="BD646" s="3"/>
    </row>
    <row r="647" spans="1:56" ht="15">
      <c r="A647"/>
      <c r="J647"/>
      <c r="AA647"/>
      <c r="AB647"/>
      <c r="AC647"/>
      <c r="AD647"/>
      <c r="AE647"/>
      <c r="AF647"/>
      <c r="AG647"/>
      <c r="AH647"/>
      <c r="AZ647" s="2"/>
      <c r="BA647" s="3"/>
      <c r="BB647" s="3"/>
      <c r="BC647" s="3"/>
      <c r="BD647" s="3"/>
    </row>
    <row r="648" spans="1:56" ht="15">
      <c r="A648"/>
      <c r="J648"/>
      <c r="AA648"/>
      <c r="AB648"/>
      <c r="AC648"/>
      <c r="AD648"/>
      <c r="AE648"/>
      <c r="AF648"/>
      <c r="AG648"/>
      <c r="AH648"/>
      <c r="AZ648" s="2"/>
      <c r="BA648" s="3"/>
      <c r="BB648" s="3"/>
      <c r="BC648" s="3"/>
      <c r="BD648" s="3"/>
    </row>
    <row r="649" spans="1:56" ht="15">
      <c r="A649"/>
      <c r="J649"/>
      <c r="AA649"/>
      <c r="AB649"/>
      <c r="AC649"/>
      <c r="AD649"/>
      <c r="AE649"/>
      <c r="AF649"/>
      <c r="AG649"/>
      <c r="AH649"/>
      <c r="AZ649" s="2"/>
      <c r="BA649" s="3"/>
      <c r="BB649" s="3"/>
      <c r="BC649" s="3"/>
      <c r="BD649" s="3"/>
    </row>
    <row r="650" spans="1:56" ht="15">
      <c r="A650"/>
      <c r="J650"/>
      <c r="AA650"/>
      <c r="AB650"/>
      <c r="AC650"/>
      <c r="AD650"/>
      <c r="AE650"/>
      <c r="AF650"/>
      <c r="AG650"/>
      <c r="AH650"/>
      <c r="AZ650" s="2"/>
      <c r="BA650" s="3"/>
      <c r="BB650" s="3"/>
      <c r="BC650" s="3"/>
      <c r="BD650" s="3"/>
    </row>
    <row r="651" spans="1:56" ht="15">
      <c r="A651"/>
      <c r="J651"/>
      <c r="AA651"/>
      <c r="AB651"/>
      <c r="AC651"/>
      <c r="AD651"/>
      <c r="AE651"/>
      <c r="AF651"/>
      <c r="AG651"/>
      <c r="AH651"/>
      <c r="AZ651" s="2"/>
      <c r="BA651" s="3"/>
      <c r="BB651" s="3"/>
      <c r="BC651" s="3"/>
      <c r="BD651" s="3"/>
    </row>
    <row r="652" spans="1:56" ht="15">
      <c r="A652"/>
      <c r="J652"/>
      <c r="AA652"/>
      <c r="AB652"/>
      <c r="AC652"/>
      <c r="AD652"/>
      <c r="AE652"/>
      <c r="AF652"/>
      <c r="AG652"/>
      <c r="AH652"/>
      <c r="AZ652" s="2"/>
      <c r="BA652" s="3"/>
      <c r="BB652" s="3"/>
      <c r="BC652" s="3"/>
      <c r="BD652" s="3"/>
    </row>
    <row r="653" spans="1:56" ht="15">
      <c r="A653"/>
      <c r="J653"/>
      <c r="AA653"/>
      <c r="AB653"/>
      <c r="AC653"/>
      <c r="AD653"/>
      <c r="AE653"/>
      <c r="AF653"/>
      <c r="AG653"/>
      <c r="AH653"/>
      <c r="AZ653" s="2"/>
      <c r="BA653" s="3"/>
      <c r="BB653" s="3"/>
      <c r="BC653" s="3"/>
      <c r="BD653" s="3"/>
    </row>
    <row r="654" spans="1:56" ht="15">
      <c r="A654"/>
      <c r="J654"/>
      <c r="AA654"/>
      <c r="AB654"/>
      <c r="AC654"/>
      <c r="AD654"/>
      <c r="AE654"/>
      <c r="AF654"/>
      <c r="AG654"/>
      <c r="AH654"/>
      <c r="AZ654" s="2"/>
      <c r="BA654" s="3"/>
      <c r="BB654" s="3"/>
      <c r="BC654" s="3"/>
      <c r="BD654" s="3"/>
    </row>
    <row r="655" spans="1:56" ht="15">
      <c r="A655"/>
      <c r="J655"/>
      <c r="AA655"/>
      <c r="AB655"/>
      <c r="AC655"/>
      <c r="AD655"/>
      <c r="AE655"/>
      <c r="AF655"/>
      <c r="AG655"/>
      <c r="AH655"/>
      <c r="AZ655" s="2"/>
      <c r="BA655" s="3"/>
      <c r="BB655" s="3"/>
      <c r="BC655" s="3"/>
      <c r="BD655" s="3"/>
    </row>
    <row r="656" spans="1:56" ht="15">
      <c r="A656"/>
      <c r="J656"/>
      <c r="AA656"/>
      <c r="AB656"/>
      <c r="AC656"/>
      <c r="AD656"/>
      <c r="AE656"/>
      <c r="AF656"/>
      <c r="AG656"/>
      <c r="AH656"/>
      <c r="AZ656" s="2"/>
      <c r="BA656" s="3"/>
      <c r="BB656" s="3"/>
      <c r="BC656" s="3"/>
      <c r="BD656" s="3"/>
    </row>
    <row r="657" spans="1:56" ht="15">
      <c r="A657"/>
      <c r="J657"/>
      <c r="AA657"/>
      <c r="AB657"/>
      <c r="AC657"/>
      <c r="AD657"/>
      <c r="AE657"/>
      <c r="AF657"/>
      <c r="AG657"/>
      <c r="AH657"/>
      <c r="AZ657" s="2"/>
      <c r="BA657" s="3"/>
      <c r="BB657" s="3"/>
      <c r="BC657" s="3"/>
      <c r="BD657" s="3"/>
    </row>
    <row r="658" spans="1:56" ht="15">
      <c r="A658"/>
      <c r="J658"/>
      <c r="AA658"/>
      <c r="AB658"/>
      <c r="AC658"/>
      <c r="AD658"/>
      <c r="AE658"/>
      <c r="AF658"/>
      <c r="AG658"/>
      <c r="AH658"/>
      <c r="AZ658" s="2"/>
      <c r="BA658" s="3"/>
      <c r="BB658" s="3"/>
      <c r="BC658" s="3"/>
      <c r="BD658" s="3"/>
    </row>
    <row r="659" spans="1:56" ht="15">
      <c r="A659"/>
      <c r="J659"/>
      <c r="AA659"/>
      <c r="AB659"/>
      <c r="AC659"/>
      <c r="AD659"/>
      <c r="AE659"/>
      <c r="AF659"/>
      <c r="AG659"/>
      <c r="AH659"/>
      <c r="AZ659" s="2"/>
      <c r="BA659" s="3"/>
      <c r="BB659" s="3"/>
      <c r="BC659" s="3"/>
      <c r="BD659" s="3"/>
    </row>
    <row r="660" spans="1:56" ht="15">
      <c r="A660"/>
      <c r="J660"/>
      <c r="AA660"/>
      <c r="AB660"/>
      <c r="AC660"/>
      <c r="AD660"/>
      <c r="AE660"/>
      <c r="AF660"/>
      <c r="AG660"/>
      <c r="AH660"/>
      <c r="AZ660" s="2"/>
      <c r="BA660" s="3"/>
      <c r="BB660" s="3"/>
      <c r="BC660" s="3"/>
      <c r="BD660" s="3"/>
    </row>
    <row r="661" spans="1:56" ht="15">
      <c r="A661"/>
      <c r="J661"/>
      <c r="AA661"/>
      <c r="AB661"/>
      <c r="AC661"/>
      <c r="AD661"/>
      <c r="AE661"/>
      <c r="AF661"/>
      <c r="AG661"/>
      <c r="AH661"/>
      <c r="AZ661" s="2"/>
      <c r="BA661" s="3"/>
      <c r="BB661" s="3"/>
      <c r="BC661" s="3"/>
      <c r="BD661" s="3"/>
    </row>
    <row r="662" spans="1:56" ht="15">
      <c r="A662"/>
      <c r="J662"/>
      <c r="AA662"/>
      <c r="AB662"/>
      <c r="AC662"/>
      <c r="AD662"/>
      <c r="AE662"/>
      <c r="AF662"/>
      <c r="AG662"/>
      <c r="AH662"/>
      <c r="AZ662" s="2"/>
      <c r="BA662" s="3"/>
      <c r="BB662" s="3"/>
      <c r="BC662" s="3"/>
      <c r="BD662" s="3"/>
    </row>
    <row r="663" spans="1:56" ht="15">
      <c r="A663"/>
      <c r="J663"/>
      <c r="AA663"/>
      <c r="AB663"/>
      <c r="AC663"/>
      <c r="AD663"/>
      <c r="AE663"/>
      <c r="AF663"/>
      <c r="AG663"/>
      <c r="AH663"/>
      <c r="AZ663" s="2"/>
      <c r="BA663" s="3"/>
      <c r="BB663" s="3"/>
      <c r="BC663" s="3"/>
      <c r="BD663" s="3"/>
    </row>
    <row r="664" spans="1:56" ht="15">
      <c r="A664"/>
      <c r="J664"/>
      <c r="AA664"/>
      <c r="AB664"/>
      <c r="AC664"/>
      <c r="AD664"/>
      <c r="AE664"/>
      <c r="AF664"/>
      <c r="AG664"/>
      <c r="AH664"/>
      <c r="AZ664" s="2"/>
      <c r="BA664" s="3"/>
      <c r="BB664" s="3"/>
      <c r="BC664" s="3"/>
      <c r="BD664" s="3"/>
    </row>
    <row r="665" spans="1:56" ht="15">
      <c r="A665"/>
      <c r="J665"/>
      <c r="AA665"/>
      <c r="AB665"/>
      <c r="AC665"/>
      <c r="AD665"/>
      <c r="AE665"/>
      <c r="AF665"/>
      <c r="AG665"/>
      <c r="AH665"/>
      <c r="AZ665" s="2"/>
      <c r="BA665" s="3"/>
      <c r="BB665" s="3"/>
      <c r="BC665" s="3"/>
      <c r="BD665" s="3"/>
    </row>
    <row r="666" spans="1:56" ht="15">
      <c r="A666"/>
      <c r="J666"/>
      <c r="AA666"/>
      <c r="AB666"/>
      <c r="AC666"/>
      <c r="AD666"/>
      <c r="AE666"/>
      <c r="AF666"/>
      <c r="AG666"/>
      <c r="AH666"/>
      <c r="AZ666" s="2"/>
      <c r="BA666" s="3"/>
      <c r="BB666" s="3"/>
      <c r="BC666" s="3"/>
      <c r="BD666" s="3"/>
    </row>
    <row r="667" spans="1:56" ht="15">
      <c r="A667"/>
      <c r="J667"/>
      <c r="AA667"/>
      <c r="AB667"/>
      <c r="AC667"/>
      <c r="AD667"/>
      <c r="AE667"/>
      <c r="AF667"/>
      <c r="AG667"/>
      <c r="AH667"/>
      <c r="AZ667" s="2"/>
      <c r="BA667" s="3"/>
      <c r="BB667" s="3"/>
      <c r="BC667" s="3"/>
      <c r="BD667" s="3"/>
    </row>
    <row r="668" spans="1:56" ht="15">
      <c r="A668"/>
      <c r="J668"/>
      <c r="AA668"/>
      <c r="AB668"/>
      <c r="AC668"/>
      <c r="AD668"/>
      <c r="AE668"/>
      <c r="AF668"/>
      <c r="AG668"/>
      <c r="AH668"/>
      <c r="AZ668" s="2"/>
      <c r="BA668" s="3"/>
      <c r="BB668" s="3"/>
      <c r="BC668" s="3"/>
      <c r="BD668" s="3"/>
    </row>
    <row r="669" spans="1:56" ht="15">
      <c r="A669"/>
      <c r="J669"/>
      <c r="AA669"/>
      <c r="AB669"/>
      <c r="AC669"/>
      <c r="AD669"/>
      <c r="AE669"/>
      <c r="AF669"/>
      <c r="AG669"/>
      <c r="AH669"/>
      <c r="AZ669" s="2"/>
      <c r="BA669" s="3"/>
      <c r="BB669" s="3"/>
      <c r="BC669" s="3"/>
      <c r="BD669" s="3"/>
    </row>
    <row r="670" spans="1:56" ht="15">
      <c r="A670"/>
      <c r="J670"/>
      <c r="AA670"/>
      <c r="AB670"/>
      <c r="AC670"/>
      <c r="AD670"/>
      <c r="AE670"/>
      <c r="AF670"/>
      <c r="AG670"/>
      <c r="AH670"/>
      <c r="AZ670" s="2"/>
      <c r="BA670" s="3"/>
      <c r="BB670" s="3"/>
      <c r="BC670" s="3"/>
      <c r="BD670" s="3"/>
    </row>
    <row r="671" spans="1:56" ht="15">
      <c r="A671"/>
      <c r="J671"/>
      <c r="AA671"/>
      <c r="AB671"/>
      <c r="AC671"/>
      <c r="AD671"/>
      <c r="AE671"/>
      <c r="AF671"/>
      <c r="AG671"/>
      <c r="AH671"/>
      <c r="AZ671" s="2"/>
      <c r="BA671" s="3"/>
      <c r="BB671" s="3"/>
      <c r="BC671" s="3"/>
      <c r="BD671" s="3"/>
    </row>
    <row r="672" spans="1:56" ht="15">
      <c r="A672"/>
      <c r="J672"/>
      <c r="AA672"/>
      <c r="AB672"/>
      <c r="AC672"/>
      <c r="AD672"/>
      <c r="AE672"/>
      <c r="AF672"/>
      <c r="AG672"/>
      <c r="AH672"/>
      <c r="AZ672" s="2"/>
      <c r="BA672" s="3"/>
      <c r="BB672" s="3"/>
      <c r="BC672" s="3"/>
      <c r="BD672" s="3"/>
    </row>
    <row r="673" spans="1:56" ht="15">
      <c r="A673"/>
      <c r="J673"/>
      <c r="AA673"/>
      <c r="AB673"/>
      <c r="AC673"/>
      <c r="AD673"/>
      <c r="AE673"/>
      <c r="AF673"/>
      <c r="AG673"/>
      <c r="AH673"/>
      <c r="AZ673" s="2"/>
      <c r="BA673" s="3"/>
      <c r="BB673" s="3"/>
      <c r="BC673" s="3"/>
      <c r="BD673" s="3"/>
    </row>
    <row r="674" spans="1:56" ht="15">
      <c r="A674"/>
      <c r="J674"/>
      <c r="AA674"/>
      <c r="AB674"/>
      <c r="AC674"/>
      <c r="AD674"/>
      <c r="AE674"/>
      <c r="AF674"/>
      <c r="AG674"/>
      <c r="AH674"/>
      <c r="AZ674" s="2"/>
      <c r="BA674" s="3"/>
      <c r="BB674" s="3"/>
      <c r="BC674" s="3"/>
      <c r="BD674" s="3"/>
    </row>
    <row r="675" spans="1:56" ht="15">
      <c r="A675"/>
      <c r="J675"/>
      <c r="AA675"/>
      <c r="AB675"/>
      <c r="AC675"/>
      <c r="AD675"/>
      <c r="AE675"/>
      <c r="AF675"/>
      <c r="AG675"/>
      <c r="AH675"/>
      <c r="AZ675" s="2"/>
      <c r="BA675" s="3"/>
      <c r="BB675" s="3"/>
      <c r="BC675" s="3"/>
      <c r="BD675" s="3"/>
    </row>
    <row r="676" spans="1:56" ht="15">
      <c r="A676"/>
      <c r="J676"/>
      <c r="AA676"/>
      <c r="AB676"/>
      <c r="AC676"/>
      <c r="AD676"/>
      <c r="AE676"/>
      <c r="AF676"/>
      <c r="AG676"/>
      <c r="AH676"/>
      <c r="AZ676" s="2"/>
      <c r="BA676" s="3"/>
      <c r="BB676" s="3"/>
      <c r="BC676" s="3"/>
      <c r="BD676" s="3"/>
    </row>
    <row r="677" spans="1:56" ht="15">
      <c r="A677"/>
      <c r="J677"/>
      <c r="AA677"/>
      <c r="AB677"/>
      <c r="AC677"/>
      <c r="AD677"/>
      <c r="AE677"/>
      <c r="AF677"/>
      <c r="AG677"/>
      <c r="AH677"/>
      <c r="AZ677" s="2"/>
      <c r="BA677" s="3"/>
      <c r="BB677" s="3"/>
      <c r="BC677" s="3"/>
      <c r="BD677" s="3"/>
    </row>
    <row r="678" spans="1:56" ht="15">
      <c r="A678"/>
      <c r="J678"/>
      <c r="AA678"/>
      <c r="AB678"/>
      <c r="AC678"/>
      <c r="AD678"/>
      <c r="AE678"/>
      <c r="AF678"/>
      <c r="AG678"/>
      <c r="AH678"/>
      <c r="AZ678" s="2"/>
      <c r="BA678" s="3"/>
      <c r="BB678" s="3"/>
      <c r="BC678" s="3"/>
      <c r="BD678" s="3"/>
    </row>
    <row r="679" spans="1:56" ht="15">
      <c r="A679"/>
      <c r="J679"/>
      <c r="AA679"/>
      <c r="AB679"/>
      <c r="AC679"/>
      <c r="AD679"/>
      <c r="AE679"/>
      <c r="AF679"/>
      <c r="AG679"/>
      <c r="AH679"/>
      <c r="AZ679" s="2"/>
      <c r="BA679" s="3"/>
      <c r="BB679" s="3"/>
      <c r="BC679" s="3"/>
      <c r="BD679" s="3"/>
    </row>
    <row r="680" spans="1:56" ht="15">
      <c r="A680"/>
      <c r="J680"/>
      <c r="AA680"/>
      <c r="AB680"/>
      <c r="AC680"/>
      <c r="AD680"/>
      <c r="AE680"/>
      <c r="AF680"/>
      <c r="AG680"/>
      <c r="AH680"/>
      <c r="AZ680" s="2"/>
      <c r="BA680" s="3"/>
      <c r="BB680" s="3"/>
      <c r="BC680" s="3"/>
      <c r="BD680" s="3"/>
    </row>
    <row r="681" spans="1:56" ht="15">
      <c r="A681"/>
      <c r="J681"/>
      <c r="AA681"/>
      <c r="AB681"/>
      <c r="AC681"/>
      <c r="AD681"/>
      <c r="AE681"/>
      <c r="AF681"/>
      <c r="AG681"/>
      <c r="AH681"/>
      <c r="AZ681" s="2"/>
      <c r="BA681" s="3"/>
      <c r="BB681" s="3"/>
      <c r="BC681" s="3"/>
      <c r="BD681" s="3"/>
    </row>
    <row r="682" spans="1:56" ht="15">
      <c r="A682"/>
      <c r="J682"/>
      <c r="AA682"/>
      <c r="AB682"/>
      <c r="AC682"/>
      <c r="AD682"/>
      <c r="AE682"/>
      <c r="AF682"/>
      <c r="AG682"/>
      <c r="AH682"/>
      <c r="AZ682" s="2"/>
      <c r="BA682" s="3"/>
      <c r="BB682" s="3"/>
      <c r="BC682" s="3"/>
      <c r="BD682" s="3"/>
    </row>
    <row r="683" spans="1:56" ht="15">
      <c r="A683"/>
      <c r="J683"/>
      <c r="AA683"/>
      <c r="AB683"/>
      <c r="AC683"/>
      <c r="AD683"/>
      <c r="AE683"/>
      <c r="AF683"/>
      <c r="AG683"/>
      <c r="AH683"/>
      <c r="AZ683" s="2"/>
      <c r="BA683" s="3"/>
      <c r="BB683" s="3"/>
      <c r="BC683" s="3"/>
      <c r="BD683" s="3"/>
    </row>
    <row r="684" spans="1:56" ht="15">
      <c r="A684"/>
      <c r="J684"/>
      <c r="AA684"/>
      <c r="AB684"/>
      <c r="AC684"/>
      <c r="AD684"/>
      <c r="AE684"/>
      <c r="AF684"/>
      <c r="AG684"/>
      <c r="AH684"/>
      <c r="AZ684" s="2"/>
      <c r="BA684" s="3"/>
      <c r="BB684" s="3"/>
      <c r="BC684" s="3"/>
      <c r="BD684" s="3"/>
    </row>
    <row r="685" spans="1:56" ht="15">
      <c r="A685"/>
      <c r="J685"/>
      <c r="AA685"/>
      <c r="AB685"/>
      <c r="AC685"/>
      <c r="AD685"/>
      <c r="AE685"/>
      <c r="AF685"/>
      <c r="AG685"/>
      <c r="AH685"/>
      <c r="AZ685" s="2"/>
      <c r="BA685" s="3"/>
      <c r="BB685" s="3"/>
      <c r="BC685" s="3"/>
      <c r="BD685" s="3"/>
    </row>
    <row r="686" spans="1:56" ht="15">
      <c r="A686"/>
      <c r="J686"/>
      <c r="AA686"/>
      <c r="AB686"/>
      <c r="AC686"/>
      <c r="AD686"/>
      <c r="AE686"/>
      <c r="AF686"/>
      <c r="AG686"/>
      <c r="AH686"/>
      <c r="AZ686" s="2"/>
      <c r="BA686" s="3"/>
      <c r="BB686" s="3"/>
      <c r="BC686" s="3"/>
      <c r="BD686" s="3"/>
    </row>
    <row r="687" spans="1:56" ht="15">
      <c r="A687"/>
      <c r="J687"/>
      <c r="AA687"/>
      <c r="AB687"/>
      <c r="AC687"/>
      <c r="AD687"/>
      <c r="AE687"/>
      <c r="AF687"/>
      <c r="AG687"/>
      <c r="AH687"/>
      <c r="AZ687" s="2"/>
      <c r="BA687" s="3"/>
      <c r="BB687" s="3"/>
      <c r="BC687" s="3"/>
      <c r="BD687" s="3"/>
    </row>
    <row r="688" spans="1:56" ht="15">
      <c r="A688"/>
      <c r="J688"/>
      <c r="AA688"/>
      <c r="AB688"/>
      <c r="AC688"/>
      <c r="AD688"/>
      <c r="AE688"/>
      <c r="AF688"/>
      <c r="AG688"/>
      <c r="AH688"/>
      <c r="AZ688" s="2"/>
      <c r="BA688" s="3"/>
      <c r="BB688" s="3"/>
      <c r="BC688" s="3"/>
      <c r="BD688" s="3"/>
    </row>
    <row r="689" spans="1:56" ht="15">
      <c r="A689"/>
      <c r="J689"/>
      <c r="AA689"/>
      <c r="AB689"/>
      <c r="AC689"/>
      <c r="AD689"/>
      <c r="AE689"/>
      <c r="AF689"/>
      <c r="AG689"/>
      <c r="AH689"/>
      <c r="AZ689" s="2"/>
      <c r="BA689" s="3"/>
      <c r="BB689" s="3"/>
      <c r="BC689" s="3"/>
      <c r="BD689" s="3"/>
    </row>
    <row r="690" spans="1:56" ht="15">
      <c r="A690"/>
      <c r="J690"/>
      <c r="AA690"/>
      <c r="AB690"/>
      <c r="AC690"/>
      <c r="AD690"/>
      <c r="AE690"/>
      <c r="AF690"/>
      <c r="AG690"/>
      <c r="AH690"/>
      <c r="AZ690" s="2"/>
      <c r="BA690" s="3"/>
      <c r="BB690" s="3"/>
      <c r="BC690" s="3"/>
      <c r="BD690" s="3"/>
    </row>
    <row r="691" spans="1:56" ht="15">
      <c r="A691"/>
      <c r="J691"/>
      <c r="AA691"/>
      <c r="AB691"/>
      <c r="AC691"/>
      <c r="AD691"/>
      <c r="AE691"/>
      <c r="AF691"/>
      <c r="AG691"/>
      <c r="AH691"/>
      <c r="AZ691" s="2"/>
      <c r="BA691" s="3"/>
      <c r="BB691" s="3"/>
      <c r="BC691" s="3"/>
      <c r="BD691" s="3"/>
    </row>
    <row r="692" spans="1:56" ht="15">
      <c r="A692"/>
      <c r="J692"/>
      <c r="AA692"/>
      <c r="AB692"/>
      <c r="AC692"/>
      <c r="AD692"/>
      <c r="AE692"/>
      <c r="AF692"/>
      <c r="AG692"/>
      <c r="AH692"/>
      <c r="AZ692" s="2"/>
      <c r="BA692" s="3"/>
      <c r="BB692" s="3"/>
      <c r="BC692" s="3"/>
      <c r="BD692" s="3"/>
    </row>
    <row r="693" spans="1:56" ht="15">
      <c r="A693"/>
      <c r="J693"/>
      <c r="AA693"/>
      <c r="AB693"/>
      <c r="AC693"/>
      <c r="AD693"/>
      <c r="AE693"/>
      <c r="AF693"/>
      <c r="AG693"/>
      <c r="AH693"/>
      <c r="AZ693" s="2"/>
      <c r="BA693" s="3"/>
      <c r="BB693" s="3"/>
      <c r="BC693" s="3"/>
      <c r="BD693" s="3"/>
    </row>
    <row r="694" spans="1:56" ht="15">
      <c r="A694"/>
      <c r="J694"/>
      <c r="AA694"/>
      <c r="AB694"/>
      <c r="AC694"/>
      <c r="AD694"/>
      <c r="AE694"/>
      <c r="AF694"/>
      <c r="AG694"/>
      <c r="AH694"/>
      <c r="AZ694" s="2"/>
      <c r="BA694" s="3"/>
      <c r="BB694" s="3"/>
      <c r="BC694" s="3"/>
      <c r="BD694" s="3"/>
    </row>
    <row r="695" spans="1:56" ht="15">
      <c r="A695"/>
      <c r="J695"/>
      <c r="AA695"/>
      <c r="AB695"/>
      <c r="AC695"/>
      <c r="AD695"/>
      <c r="AE695"/>
      <c r="AF695"/>
      <c r="AG695"/>
      <c r="AH695"/>
      <c r="AZ695" s="2"/>
      <c r="BA695" s="3"/>
      <c r="BB695" s="3"/>
      <c r="BC695" s="3"/>
      <c r="BD695" s="3"/>
    </row>
    <row r="696" spans="1:56" ht="15">
      <c r="A696"/>
      <c r="J696"/>
      <c r="AA696"/>
      <c r="AB696"/>
      <c r="AC696"/>
      <c r="AD696"/>
      <c r="AE696"/>
      <c r="AF696"/>
      <c r="AG696"/>
      <c r="AH696"/>
      <c r="AZ696" s="2"/>
      <c r="BA696" s="3"/>
      <c r="BB696" s="3"/>
      <c r="BC696" s="3"/>
      <c r="BD696" s="3"/>
    </row>
    <row r="697" spans="1:56" ht="15">
      <c r="A697"/>
      <c r="J697"/>
      <c r="AA697"/>
      <c r="AB697"/>
      <c r="AC697"/>
      <c r="AD697"/>
      <c r="AE697"/>
      <c r="AF697"/>
      <c r="AG697"/>
      <c r="AH697"/>
      <c r="AZ697" s="2"/>
      <c r="BA697" s="3"/>
      <c r="BB697" s="3"/>
      <c r="BC697" s="3"/>
      <c r="BD697" s="3"/>
    </row>
    <row r="698" spans="1:56" ht="15">
      <c r="A698"/>
      <c r="J698"/>
      <c r="AA698"/>
      <c r="AB698"/>
      <c r="AC698"/>
      <c r="AD698"/>
      <c r="AE698"/>
      <c r="AF698"/>
      <c r="AG698"/>
      <c r="AH698"/>
      <c r="AZ698" s="2"/>
      <c r="BA698" s="3"/>
      <c r="BB698" s="3"/>
      <c r="BC698" s="3"/>
      <c r="BD698" s="3"/>
    </row>
    <row r="699" spans="1:56" ht="15">
      <c r="A699"/>
      <c r="J699"/>
      <c r="AA699"/>
      <c r="AB699"/>
      <c r="AC699"/>
      <c r="AD699"/>
      <c r="AE699"/>
      <c r="AF699"/>
      <c r="AG699"/>
      <c r="AH699"/>
      <c r="AZ699" s="2"/>
      <c r="BA699" s="3"/>
      <c r="BB699" s="3"/>
      <c r="BC699" s="3"/>
      <c r="BD699" s="3"/>
    </row>
    <row r="700" spans="1:56" ht="15">
      <c r="A700"/>
      <c r="J700"/>
      <c r="AA700"/>
      <c r="AB700"/>
      <c r="AC700"/>
      <c r="AD700"/>
      <c r="AE700"/>
      <c r="AF700"/>
      <c r="AG700"/>
      <c r="AH700"/>
      <c r="AZ700" s="2"/>
      <c r="BA700" s="3"/>
      <c r="BB700" s="3"/>
      <c r="BC700" s="3"/>
      <c r="BD700" s="3"/>
    </row>
    <row r="701" spans="1:56" ht="15">
      <c r="A701"/>
      <c r="J701"/>
      <c r="AA701"/>
      <c r="AB701"/>
      <c r="AC701"/>
      <c r="AD701"/>
      <c r="AE701"/>
      <c r="AF701"/>
      <c r="AG701"/>
      <c r="AH701"/>
      <c r="AZ701" s="2"/>
      <c r="BA701" s="3"/>
      <c r="BB701" s="3"/>
      <c r="BC701" s="3"/>
      <c r="BD701" s="3"/>
    </row>
    <row r="702" spans="1:56" ht="15">
      <c r="A702"/>
      <c r="J702"/>
      <c r="AA702"/>
      <c r="AB702"/>
      <c r="AC702"/>
      <c r="AD702"/>
      <c r="AE702"/>
      <c r="AF702"/>
      <c r="AG702"/>
      <c r="AH702"/>
      <c r="AZ702" s="2"/>
      <c r="BA702" s="3"/>
      <c r="BB702" s="3"/>
      <c r="BC702" s="3"/>
      <c r="BD702" s="3"/>
    </row>
    <row r="703" spans="1:56" ht="15">
      <c r="A703"/>
      <c r="J703"/>
      <c r="AA703"/>
      <c r="AB703"/>
      <c r="AC703"/>
      <c r="AD703"/>
      <c r="AE703"/>
      <c r="AF703"/>
      <c r="AG703"/>
      <c r="AH703"/>
      <c r="AZ703" s="2"/>
      <c r="BA703" s="3"/>
      <c r="BB703" s="3"/>
      <c r="BC703" s="3"/>
      <c r="BD703" s="3"/>
    </row>
    <row r="704" spans="1:56" ht="15">
      <c r="A704"/>
      <c r="J704"/>
      <c r="AA704"/>
      <c r="AB704"/>
      <c r="AC704"/>
      <c r="AD704"/>
      <c r="AE704"/>
      <c r="AF704"/>
      <c r="AG704"/>
      <c r="AH704"/>
      <c r="AZ704" s="2"/>
      <c r="BA704" s="3"/>
      <c r="BB704" s="3"/>
      <c r="BC704" s="3"/>
      <c r="BD704" s="3"/>
    </row>
    <row r="705" spans="1:56" ht="15">
      <c r="A705"/>
      <c r="J705"/>
      <c r="AA705"/>
      <c r="AB705"/>
      <c r="AC705"/>
      <c r="AD705"/>
      <c r="AE705"/>
      <c r="AF705"/>
      <c r="AG705"/>
      <c r="AH705"/>
      <c r="AZ705" s="2"/>
      <c r="BA705" s="3"/>
      <c r="BB705" s="3"/>
      <c r="BC705" s="3"/>
      <c r="BD705" s="3"/>
    </row>
    <row r="706" spans="1:56" ht="15">
      <c r="A706"/>
      <c r="J706"/>
      <c r="AA706"/>
      <c r="AB706"/>
      <c r="AC706"/>
      <c r="AD706"/>
      <c r="AE706"/>
      <c r="AF706"/>
      <c r="AG706"/>
      <c r="AH706"/>
      <c r="AZ706" s="2"/>
      <c r="BA706" s="3"/>
      <c r="BB706" s="3"/>
      <c r="BC706" s="3"/>
      <c r="BD706" s="3"/>
    </row>
    <row r="707" spans="1:56" ht="15">
      <c r="A707"/>
      <c r="J707"/>
      <c r="AA707"/>
      <c r="AB707"/>
      <c r="AC707"/>
      <c r="AD707"/>
      <c r="AE707"/>
      <c r="AF707"/>
      <c r="AG707"/>
      <c r="AH707"/>
      <c r="AZ707" s="2"/>
      <c r="BA707" s="3"/>
      <c r="BB707" s="3"/>
      <c r="BC707" s="3"/>
      <c r="BD707" s="3"/>
    </row>
    <row r="708" spans="1:56" ht="15">
      <c r="A708"/>
      <c r="J708"/>
      <c r="AA708"/>
      <c r="AB708"/>
      <c r="AC708"/>
      <c r="AD708"/>
      <c r="AE708"/>
      <c r="AF708"/>
      <c r="AG708"/>
      <c r="AH708"/>
      <c r="AZ708" s="2"/>
      <c r="BA708" s="3"/>
      <c r="BB708" s="3"/>
      <c r="BC708" s="3"/>
      <c r="BD708" s="3"/>
    </row>
    <row r="709" spans="1:56" ht="15">
      <c r="A709"/>
      <c r="J709"/>
      <c r="AA709"/>
      <c r="AB709"/>
      <c r="AC709"/>
      <c r="AD709"/>
      <c r="AE709"/>
      <c r="AF709"/>
      <c r="AG709"/>
      <c r="AH709"/>
      <c r="AZ709" s="2"/>
      <c r="BA709" s="3"/>
      <c r="BB709" s="3"/>
      <c r="BC709" s="3"/>
      <c r="BD709" s="3"/>
    </row>
    <row r="710" spans="1:56" ht="15">
      <c r="A710"/>
      <c r="J710"/>
      <c r="AA710"/>
      <c r="AB710"/>
      <c r="AC710"/>
      <c r="AD710"/>
      <c r="AE710"/>
      <c r="AF710"/>
      <c r="AG710"/>
      <c r="AH710"/>
      <c r="AZ710" s="2"/>
      <c r="BA710" s="3"/>
      <c r="BB710" s="3"/>
      <c r="BC710" s="3"/>
      <c r="BD710" s="3"/>
    </row>
    <row r="711" spans="1:56" ht="15">
      <c r="A711"/>
      <c r="J711"/>
      <c r="AA711"/>
      <c r="AB711"/>
      <c r="AC711"/>
      <c r="AD711"/>
      <c r="AE711"/>
      <c r="AF711"/>
      <c r="AG711"/>
      <c r="AH711"/>
      <c r="AZ711" s="2"/>
      <c r="BA711" s="3"/>
      <c r="BB711" s="3"/>
      <c r="BC711" s="3"/>
      <c r="BD711" s="3"/>
    </row>
    <row r="712" spans="1:56" ht="15">
      <c r="A712"/>
      <c r="J712"/>
      <c r="AA712"/>
      <c r="AB712"/>
      <c r="AC712"/>
      <c r="AD712"/>
      <c r="AE712"/>
      <c r="AF712"/>
      <c r="AG712"/>
      <c r="AH712"/>
      <c r="AZ712" s="2"/>
      <c r="BA712" s="3"/>
      <c r="BB712" s="3"/>
      <c r="BC712" s="3"/>
      <c r="BD712" s="3"/>
    </row>
    <row r="713" spans="1:56" ht="15">
      <c r="A713"/>
      <c r="J713"/>
      <c r="AA713"/>
      <c r="AB713"/>
      <c r="AC713"/>
      <c r="AD713"/>
      <c r="AE713"/>
      <c r="AF713"/>
      <c r="AG713"/>
      <c r="AH713"/>
      <c r="AZ713" s="2"/>
      <c r="BA713" s="3"/>
      <c r="BB713" s="3"/>
      <c r="BC713" s="3"/>
      <c r="BD713" s="3"/>
    </row>
    <row r="714" spans="1:56" ht="15">
      <c r="A714"/>
      <c r="J714"/>
      <c r="AA714"/>
      <c r="AB714"/>
      <c r="AC714"/>
      <c r="AD714"/>
      <c r="AE714"/>
      <c r="AF714"/>
      <c r="AG714"/>
      <c r="AH714"/>
      <c r="AZ714" s="2"/>
      <c r="BA714" s="3"/>
      <c r="BB714" s="3"/>
      <c r="BC714" s="3"/>
      <c r="BD714" s="3"/>
    </row>
    <row r="715" spans="1:56" ht="15">
      <c r="A715"/>
      <c r="J715"/>
      <c r="AA715"/>
      <c r="AB715"/>
      <c r="AC715"/>
      <c r="AD715"/>
      <c r="AE715"/>
      <c r="AF715"/>
      <c r="AG715"/>
      <c r="AH715"/>
      <c r="AZ715" s="2"/>
      <c r="BA715" s="3"/>
      <c r="BB715" s="3"/>
      <c r="BC715" s="3"/>
      <c r="BD715" s="3"/>
    </row>
    <row r="716" spans="1:56" ht="15">
      <c r="A716"/>
      <c r="J716"/>
      <c r="AA716"/>
      <c r="AB716"/>
      <c r="AC716"/>
      <c r="AD716"/>
      <c r="AE716"/>
      <c r="AF716"/>
      <c r="AG716"/>
      <c r="AH716"/>
      <c r="AZ716" s="2"/>
      <c r="BA716" s="3"/>
      <c r="BB716" s="3"/>
      <c r="BC716" s="3"/>
      <c r="BD716" s="3"/>
    </row>
    <row r="717" spans="1:56" ht="15">
      <c r="A717"/>
      <c r="J717"/>
      <c r="AA717"/>
      <c r="AB717"/>
      <c r="AC717"/>
      <c r="AD717"/>
      <c r="AE717"/>
      <c r="AF717"/>
      <c r="AG717"/>
      <c r="AH717"/>
      <c r="AZ717" s="2"/>
      <c r="BA717" s="3"/>
      <c r="BB717" s="3"/>
      <c r="BC717" s="3"/>
      <c r="BD717" s="3"/>
    </row>
    <row r="718" spans="1:56" ht="15">
      <c r="A718"/>
      <c r="J718"/>
      <c r="AA718"/>
      <c r="AB718"/>
      <c r="AC718"/>
      <c r="AD718"/>
      <c r="AE718"/>
      <c r="AF718"/>
      <c r="AG718"/>
      <c r="AH718"/>
      <c r="AZ718" s="2"/>
      <c r="BA718" s="3"/>
      <c r="BB718" s="3"/>
      <c r="BC718" s="3"/>
      <c r="BD718" s="3"/>
    </row>
    <row r="719" spans="1:56" ht="15">
      <c r="A719"/>
      <c r="J719"/>
      <c r="AA719"/>
      <c r="AB719"/>
      <c r="AC719"/>
      <c r="AD719"/>
      <c r="AE719"/>
      <c r="AF719"/>
      <c r="AG719"/>
      <c r="AH719"/>
      <c r="AZ719" s="2"/>
      <c r="BA719" s="3"/>
      <c r="BB719" s="3"/>
      <c r="BC719" s="3"/>
      <c r="BD719" s="3"/>
    </row>
    <row r="720" spans="1:56" ht="15">
      <c r="A720"/>
      <c r="J720"/>
      <c r="AA720"/>
      <c r="AB720"/>
      <c r="AC720"/>
      <c r="AD720"/>
      <c r="AE720"/>
      <c r="AF720"/>
      <c r="AG720"/>
      <c r="AH720"/>
      <c r="AZ720" s="2"/>
      <c r="BA720" s="3"/>
      <c r="BB720" s="3"/>
      <c r="BC720" s="3"/>
      <c r="BD720" s="3"/>
    </row>
    <row r="721" spans="1:56" ht="15">
      <c r="A721"/>
      <c r="J721"/>
      <c r="AA721"/>
      <c r="AB721"/>
      <c r="AC721"/>
      <c r="AD721"/>
      <c r="AE721"/>
      <c r="AF721"/>
      <c r="AG721"/>
      <c r="AH721"/>
      <c r="AZ721" s="2"/>
      <c r="BA721" s="3"/>
      <c r="BB721" s="3"/>
      <c r="BC721" s="3"/>
      <c r="BD721" s="3"/>
    </row>
    <row r="722" spans="1:56" ht="15">
      <c r="A722"/>
      <c r="J722"/>
      <c r="AA722"/>
      <c r="AB722"/>
      <c r="AC722"/>
      <c r="AD722"/>
      <c r="AE722"/>
      <c r="AF722"/>
      <c r="AG722"/>
      <c r="AH722"/>
      <c r="AZ722" s="2"/>
      <c r="BA722" s="3"/>
      <c r="BB722" s="3"/>
      <c r="BC722" s="3"/>
      <c r="BD722" s="3"/>
    </row>
    <row r="723" spans="1:56" ht="15">
      <c r="A723"/>
      <c r="J723"/>
      <c r="AA723"/>
      <c r="AB723"/>
      <c r="AC723"/>
      <c r="AD723"/>
      <c r="AE723"/>
      <c r="AF723"/>
      <c r="AG723"/>
      <c r="AH723"/>
      <c r="AZ723" s="2"/>
      <c r="BA723" s="3"/>
      <c r="BB723" s="3"/>
      <c r="BC723" s="3"/>
      <c r="BD723" s="3"/>
    </row>
    <row r="724" spans="1:56" ht="15">
      <c r="A724"/>
      <c r="J724"/>
      <c r="AA724"/>
      <c r="AB724"/>
      <c r="AC724"/>
      <c r="AD724"/>
      <c r="AE724"/>
      <c r="AF724"/>
      <c r="AG724"/>
      <c r="AH724"/>
      <c r="AZ724" s="2"/>
      <c r="BA724" s="3"/>
      <c r="BB724" s="3"/>
      <c r="BC724" s="3"/>
      <c r="BD724" s="3"/>
    </row>
    <row r="725" spans="1:56" ht="15">
      <c r="A725"/>
      <c r="J725"/>
      <c r="AA725"/>
      <c r="AB725"/>
      <c r="AC725"/>
      <c r="AD725"/>
      <c r="AE725"/>
      <c r="AF725"/>
      <c r="AG725"/>
      <c r="AH725"/>
      <c r="AZ725" s="2"/>
      <c r="BA725" s="3"/>
      <c r="BB725" s="3"/>
      <c r="BC725" s="3"/>
      <c r="BD725" s="3"/>
    </row>
    <row r="726" spans="1:56" ht="15">
      <c r="A726"/>
      <c r="J726"/>
      <c r="AA726"/>
      <c r="AB726"/>
      <c r="AC726"/>
      <c r="AD726"/>
      <c r="AE726"/>
      <c r="AF726"/>
      <c r="AG726"/>
      <c r="AH726"/>
      <c r="AZ726" s="2"/>
      <c r="BA726" s="3"/>
      <c r="BB726" s="3"/>
      <c r="BC726" s="3"/>
      <c r="BD726" s="3"/>
    </row>
    <row r="727" spans="1:56" ht="15">
      <c r="A727"/>
      <c r="J727"/>
      <c r="AA727"/>
      <c r="AB727"/>
      <c r="AC727"/>
      <c r="AD727"/>
      <c r="AE727"/>
      <c r="AF727"/>
      <c r="AG727"/>
      <c r="AH727"/>
      <c r="AZ727" s="2"/>
      <c r="BA727" s="3"/>
      <c r="BB727" s="3"/>
      <c r="BC727" s="3"/>
      <c r="BD727" s="3"/>
    </row>
    <row r="728" spans="1:56" ht="15">
      <c r="A728"/>
      <c r="J728"/>
      <c r="AA728"/>
      <c r="AB728"/>
      <c r="AC728"/>
      <c r="AD728"/>
      <c r="AE728"/>
      <c r="AF728"/>
      <c r="AG728"/>
      <c r="AH728"/>
      <c r="AZ728" s="2"/>
      <c r="BA728" s="3"/>
      <c r="BB728" s="3"/>
      <c r="BC728" s="3"/>
      <c r="BD728" s="3"/>
    </row>
    <row r="729" spans="1:56" ht="15">
      <c r="A729"/>
      <c r="J729"/>
      <c r="AA729"/>
      <c r="AB729"/>
      <c r="AC729"/>
      <c r="AD729"/>
      <c r="AE729"/>
      <c r="AF729"/>
      <c r="AG729"/>
      <c r="AH729"/>
      <c r="AZ729" s="2"/>
      <c r="BA729" s="3"/>
      <c r="BB729" s="3"/>
      <c r="BC729" s="3"/>
      <c r="BD729" s="3"/>
    </row>
    <row r="730" spans="1:56" ht="15">
      <c r="A730"/>
      <c r="J730"/>
      <c r="AA730"/>
      <c r="AB730"/>
      <c r="AC730"/>
      <c r="AD730"/>
      <c r="AE730"/>
      <c r="AF730"/>
      <c r="AG730"/>
      <c r="AH730"/>
      <c r="AZ730" s="2"/>
      <c r="BA730" s="3"/>
      <c r="BB730" s="3"/>
      <c r="BC730" s="3"/>
      <c r="BD730" s="3"/>
    </row>
    <row r="731" spans="1:56" ht="15">
      <c r="A731"/>
      <c r="J731"/>
      <c r="AA731"/>
      <c r="AB731"/>
      <c r="AC731"/>
      <c r="AD731"/>
      <c r="AE731"/>
      <c r="AF731"/>
      <c r="AG731"/>
      <c r="AH731"/>
      <c r="AZ731" s="2"/>
      <c r="BA731" s="3"/>
      <c r="BB731" s="3"/>
      <c r="BC731" s="3"/>
      <c r="BD731" s="3"/>
    </row>
    <row r="732" spans="1:56" ht="15">
      <c r="A732"/>
      <c r="J732"/>
      <c r="AA732"/>
      <c r="AB732"/>
      <c r="AC732"/>
      <c r="AD732"/>
      <c r="AE732"/>
      <c r="AF732"/>
      <c r="AG732"/>
      <c r="AH732"/>
      <c r="AZ732" s="2"/>
      <c r="BA732" s="3"/>
      <c r="BB732" s="3"/>
      <c r="BC732" s="3"/>
      <c r="BD732" s="3"/>
    </row>
    <row r="733" spans="1:56" ht="15">
      <c r="A733"/>
      <c r="J733"/>
      <c r="AA733"/>
      <c r="AB733"/>
      <c r="AC733"/>
      <c r="AD733"/>
      <c r="AE733"/>
      <c r="AF733"/>
      <c r="AG733"/>
      <c r="AH733"/>
      <c r="AZ733" s="2"/>
      <c r="BA733" s="3"/>
      <c r="BB733" s="3"/>
      <c r="BC733" s="3"/>
      <c r="BD733" s="3"/>
    </row>
    <row r="734" spans="1:56" ht="15">
      <c r="A734"/>
      <c r="J734"/>
      <c r="AA734"/>
      <c r="AB734"/>
      <c r="AC734"/>
      <c r="AD734"/>
      <c r="AE734"/>
      <c r="AF734"/>
      <c r="AG734"/>
      <c r="AH734"/>
      <c r="AZ734" s="2"/>
      <c r="BA734" s="3"/>
      <c r="BB734" s="3"/>
      <c r="BC734" s="3"/>
      <c r="BD734" s="3"/>
    </row>
    <row r="735" spans="1:56" ht="15">
      <c r="A735"/>
      <c r="J735"/>
      <c r="AA735"/>
      <c r="AB735"/>
      <c r="AC735"/>
      <c r="AD735"/>
      <c r="AE735"/>
      <c r="AF735"/>
      <c r="AG735"/>
      <c r="AH735"/>
      <c r="AZ735" s="2"/>
      <c r="BA735" s="3"/>
      <c r="BB735" s="3"/>
      <c r="BC735" s="3"/>
      <c r="BD735" s="3"/>
    </row>
    <row r="736" spans="1:56" ht="15">
      <c r="A736"/>
      <c r="J736"/>
      <c r="AA736"/>
      <c r="AB736"/>
      <c r="AC736"/>
      <c r="AD736"/>
      <c r="AE736"/>
      <c r="AF736"/>
      <c r="AG736"/>
      <c r="AH736"/>
      <c r="AZ736" s="2"/>
      <c r="BA736" s="3"/>
      <c r="BB736" s="3"/>
      <c r="BC736" s="3"/>
      <c r="BD736" s="3"/>
    </row>
    <row r="737" spans="1:56" ht="15">
      <c r="A737"/>
      <c r="J737"/>
      <c r="AA737"/>
      <c r="AB737"/>
      <c r="AC737"/>
      <c r="AD737"/>
      <c r="AE737"/>
      <c r="AF737"/>
      <c r="AG737"/>
      <c r="AH737"/>
      <c r="AZ737" s="2"/>
      <c r="BA737" s="3"/>
      <c r="BB737" s="3"/>
      <c r="BC737" s="3"/>
      <c r="BD737" s="3"/>
    </row>
    <row r="738" spans="1:56" ht="15">
      <c r="A738"/>
      <c r="J738"/>
      <c r="AA738"/>
      <c r="AB738"/>
      <c r="AC738"/>
      <c r="AD738"/>
      <c r="AE738"/>
      <c r="AF738"/>
      <c r="AG738"/>
      <c r="AH738"/>
      <c r="AZ738" s="2"/>
      <c r="BA738" s="3"/>
      <c r="BB738" s="3"/>
      <c r="BC738" s="3"/>
      <c r="BD738" s="3"/>
    </row>
    <row r="739" spans="1:56" ht="15">
      <c r="A739"/>
      <c r="J739"/>
      <c r="AA739"/>
      <c r="AB739"/>
      <c r="AC739"/>
      <c r="AD739"/>
      <c r="AE739"/>
      <c r="AF739"/>
      <c r="AG739"/>
      <c r="AH739"/>
      <c r="AZ739" s="2"/>
      <c r="BA739" s="3"/>
      <c r="BB739" s="3"/>
      <c r="BC739" s="3"/>
      <c r="BD739" s="3"/>
    </row>
    <row r="740" spans="1:56" ht="15">
      <c r="A740"/>
      <c r="J740"/>
      <c r="AA740"/>
      <c r="AB740"/>
      <c r="AC740"/>
      <c r="AD740"/>
      <c r="AE740"/>
      <c r="AF740"/>
      <c r="AG740"/>
      <c r="AH740"/>
      <c r="AZ740" s="2"/>
      <c r="BA740" s="3"/>
      <c r="BB740" s="3"/>
      <c r="BC740" s="3"/>
      <c r="BD740" s="3"/>
    </row>
    <row r="741" spans="1:56" ht="15">
      <c r="A741"/>
      <c r="J741"/>
      <c r="AA741"/>
      <c r="AB741"/>
      <c r="AC741"/>
      <c r="AD741"/>
      <c r="AE741"/>
      <c r="AF741"/>
      <c r="AG741"/>
      <c r="AH741"/>
      <c r="AZ741" s="2"/>
      <c r="BA741" s="3"/>
      <c r="BB741" s="3"/>
      <c r="BC741" s="3"/>
      <c r="BD741" s="3"/>
    </row>
    <row r="742" spans="1:56" ht="15">
      <c r="A742"/>
      <c r="J742"/>
      <c r="AA742"/>
      <c r="AB742"/>
      <c r="AC742"/>
      <c r="AD742"/>
      <c r="AE742"/>
      <c r="AF742"/>
      <c r="AG742"/>
      <c r="AH742"/>
      <c r="AZ742" s="2"/>
      <c r="BA742" s="3"/>
      <c r="BB742" s="3"/>
      <c r="BC742" s="3"/>
      <c r="BD742" s="3"/>
    </row>
    <row r="743" spans="1:56" ht="15">
      <c r="A743"/>
      <c r="J743"/>
      <c r="AA743"/>
      <c r="AB743"/>
      <c r="AC743"/>
      <c r="AD743"/>
      <c r="AE743"/>
      <c r="AF743"/>
      <c r="AG743"/>
      <c r="AH743"/>
      <c r="AZ743" s="2"/>
      <c r="BA743" s="3"/>
      <c r="BB743" s="3"/>
      <c r="BC743" s="3"/>
      <c r="BD743" s="3"/>
    </row>
    <row r="744" spans="1:56" ht="15">
      <c r="A744"/>
      <c r="J744"/>
      <c r="AA744"/>
      <c r="AB744"/>
      <c r="AC744"/>
      <c r="AD744"/>
      <c r="AE744"/>
      <c r="AF744"/>
      <c r="AG744"/>
      <c r="AH744"/>
      <c r="AZ744" s="2"/>
      <c r="BA744" s="3"/>
      <c r="BB744" s="3"/>
      <c r="BC744" s="3"/>
      <c r="BD744" s="3"/>
    </row>
    <row r="745" spans="1:56" ht="15">
      <c r="A745"/>
      <c r="J745"/>
      <c r="AA745"/>
      <c r="AB745"/>
      <c r="AC745"/>
      <c r="AD745"/>
      <c r="AE745"/>
      <c r="AF745"/>
      <c r="AG745"/>
      <c r="AH745"/>
      <c r="AZ745" s="2"/>
      <c r="BA745" s="3"/>
      <c r="BB745" s="3"/>
      <c r="BC745" s="3"/>
      <c r="BD745" s="3"/>
    </row>
    <row r="746" spans="1:56" ht="15">
      <c r="A746"/>
      <c r="J746"/>
      <c r="AA746"/>
      <c r="AB746"/>
      <c r="AC746"/>
      <c r="AD746"/>
      <c r="AE746"/>
      <c r="AF746"/>
      <c r="AG746"/>
      <c r="AH746"/>
      <c r="AZ746" s="2"/>
      <c r="BA746" s="3"/>
      <c r="BB746" s="3"/>
      <c r="BC746" s="3"/>
      <c r="BD746" s="3"/>
    </row>
    <row r="747" spans="1:56" ht="15">
      <c r="A747"/>
      <c r="J747"/>
      <c r="AA747"/>
      <c r="AB747"/>
      <c r="AC747"/>
      <c r="AD747"/>
      <c r="AE747"/>
      <c r="AF747"/>
      <c r="AG747"/>
      <c r="AH747"/>
      <c r="AZ747" s="2"/>
      <c r="BA747" s="3"/>
      <c r="BB747" s="3"/>
      <c r="BC747" s="3"/>
      <c r="BD747" s="3"/>
    </row>
    <row r="748" spans="1:56" ht="15">
      <c r="A748"/>
      <c r="J748"/>
      <c r="AA748"/>
      <c r="AB748"/>
      <c r="AC748"/>
      <c r="AD748"/>
      <c r="AE748"/>
      <c r="AF748"/>
      <c r="AG748"/>
      <c r="AH748"/>
      <c r="AZ748" s="2"/>
      <c r="BA748" s="3"/>
      <c r="BB748" s="3"/>
      <c r="BC748" s="3"/>
      <c r="BD748" s="3"/>
    </row>
    <row r="749" spans="1:56" ht="15">
      <c r="A749"/>
      <c r="J749"/>
      <c r="AA749"/>
      <c r="AB749"/>
      <c r="AC749"/>
      <c r="AD749"/>
      <c r="AE749"/>
      <c r="AF749"/>
      <c r="AG749"/>
      <c r="AH749"/>
      <c r="AZ749" s="2"/>
      <c r="BA749" s="3"/>
      <c r="BB749" s="3"/>
      <c r="BC749" s="3"/>
      <c r="BD749" s="3"/>
    </row>
    <row r="750" spans="1:56" ht="15">
      <c r="A750"/>
      <c r="J750"/>
      <c r="AA750"/>
      <c r="AB750"/>
      <c r="AC750"/>
      <c r="AD750"/>
      <c r="AE750"/>
      <c r="AF750"/>
      <c r="AG750"/>
      <c r="AH750"/>
      <c r="AZ750" s="2"/>
      <c r="BA750" s="3"/>
      <c r="BB750" s="3"/>
      <c r="BC750" s="3"/>
      <c r="BD750" s="3"/>
    </row>
    <row r="751" spans="1:56" ht="15">
      <c r="A751"/>
      <c r="J751"/>
      <c r="AA751"/>
      <c r="AB751"/>
      <c r="AC751"/>
      <c r="AD751"/>
      <c r="AE751"/>
      <c r="AF751"/>
      <c r="AG751"/>
      <c r="AH751"/>
      <c r="AZ751" s="2"/>
      <c r="BA751" s="3"/>
      <c r="BB751" s="3"/>
      <c r="BC751" s="3"/>
      <c r="BD751" s="3"/>
    </row>
    <row r="752" spans="1:56" ht="15">
      <c r="A752"/>
      <c r="J752"/>
      <c r="AA752"/>
      <c r="AB752"/>
      <c r="AC752"/>
      <c r="AD752"/>
      <c r="AE752"/>
      <c r="AF752"/>
      <c r="AG752"/>
      <c r="AH752"/>
      <c r="AZ752" s="2"/>
      <c r="BA752" s="3"/>
      <c r="BB752" s="3"/>
      <c r="BC752" s="3"/>
      <c r="BD752" s="3"/>
    </row>
    <row r="753" spans="1:56" ht="15">
      <c r="A753"/>
      <c r="J753"/>
      <c r="AA753"/>
      <c r="AB753"/>
      <c r="AC753"/>
      <c r="AD753"/>
      <c r="AE753"/>
      <c r="AF753"/>
      <c r="AG753"/>
      <c r="AH753"/>
      <c r="AZ753" s="2"/>
      <c r="BA753" s="3"/>
      <c r="BB753" s="3"/>
      <c r="BC753" s="3"/>
      <c r="BD753" s="3"/>
    </row>
    <row r="754" spans="1:56" ht="15">
      <c r="A754"/>
      <c r="J754"/>
      <c r="AA754"/>
      <c r="AB754"/>
      <c r="AC754"/>
      <c r="AD754"/>
      <c r="AE754"/>
      <c r="AF754"/>
      <c r="AG754"/>
      <c r="AH754"/>
      <c r="AZ754" s="2"/>
      <c r="BA754" s="3"/>
      <c r="BB754" s="3"/>
      <c r="BC754" s="3"/>
      <c r="BD754" s="3"/>
    </row>
    <row r="755" spans="1:56" ht="15">
      <c r="A755"/>
      <c r="J755"/>
      <c r="AA755"/>
      <c r="AB755"/>
      <c r="AC755"/>
      <c r="AD755"/>
      <c r="AE755"/>
      <c r="AF755"/>
      <c r="AG755"/>
      <c r="AH755"/>
      <c r="AZ755" s="2"/>
      <c r="BA755" s="3"/>
      <c r="BB755" s="3"/>
      <c r="BC755" s="3"/>
      <c r="BD755" s="3"/>
    </row>
    <row r="756" spans="1:56" ht="15">
      <c r="A756"/>
      <c r="J756"/>
      <c r="AA756"/>
      <c r="AB756"/>
      <c r="AC756"/>
      <c r="AD756"/>
      <c r="AE756"/>
      <c r="AF756"/>
      <c r="AG756"/>
      <c r="AH756"/>
      <c r="AZ756" s="2"/>
      <c r="BA756" s="3"/>
      <c r="BB756" s="3"/>
      <c r="BC756" s="3"/>
      <c r="BD756" s="3"/>
    </row>
    <row r="757" spans="1:56" ht="15">
      <c r="A757"/>
      <c r="J757"/>
      <c r="AA757"/>
      <c r="AB757"/>
      <c r="AC757"/>
      <c r="AD757"/>
      <c r="AE757"/>
      <c r="AF757"/>
      <c r="AG757"/>
      <c r="AH757"/>
      <c r="AZ757" s="2"/>
      <c r="BA757" s="3"/>
      <c r="BB757" s="3"/>
      <c r="BC757" s="3"/>
      <c r="BD757" s="3"/>
    </row>
    <row r="758" spans="1:56" ht="15">
      <c r="A758"/>
      <c r="J758"/>
      <c r="AA758"/>
      <c r="AB758"/>
      <c r="AC758"/>
      <c r="AD758"/>
      <c r="AE758"/>
      <c r="AF758"/>
      <c r="AG758"/>
      <c r="AH758"/>
      <c r="AZ758" s="2"/>
      <c r="BA758" s="3"/>
      <c r="BB758" s="3"/>
      <c r="BC758" s="3"/>
      <c r="BD758" s="3"/>
    </row>
    <row r="759" spans="1:56" ht="15">
      <c r="A759"/>
      <c r="J759"/>
      <c r="AA759"/>
      <c r="AB759"/>
      <c r="AC759"/>
      <c r="AD759"/>
      <c r="AE759"/>
      <c r="AF759"/>
      <c r="AG759"/>
      <c r="AH759"/>
      <c r="AZ759" s="2"/>
      <c r="BA759" s="3"/>
      <c r="BB759" s="3"/>
      <c r="BC759" s="3"/>
      <c r="BD759" s="3"/>
    </row>
    <row r="760" spans="1:56" ht="15">
      <c r="A760"/>
      <c r="J760"/>
      <c r="AA760"/>
      <c r="AB760"/>
      <c r="AC760"/>
      <c r="AD760"/>
      <c r="AE760"/>
      <c r="AF760"/>
      <c r="AG760"/>
      <c r="AH760"/>
      <c r="AZ760" s="2"/>
      <c r="BA760" s="3"/>
      <c r="BB760" s="3"/>
      <c r="BC760" s="3"/>
      <c r="BD760" s="3"/>
    </row>
    <row r="761" spans="1:56" ht="15">
      <c r="A761"/>
      <c r="J761"/>
      <c r="AA761"/>
      <c r="AB761"/>
      <c r="AC761"/>
      <c r="AD761"/>
      <c r="AE761"/>
      <c r="AF761"/>
      <c r="AG761"/>
      <c r="AH761"/>
      <c r="AZ761" s="2"/>
      <c r="BA761" s="3"/>
      <c r="BB761" s="3"/>
      <c r="BC761" s="3"/>
      <c r="BD761" s="3"/>
    </row>
    <row r="762" spans="1:56" ht="15">
      <c r="A762"/>
      <c r="J762"/>
      <c r="AA762"/>
      <c r="AB762"/>
      <c r="AC762"/>
      <c r="AD762"/>
      <c r="AE762"/>
      <c r="AF762"/>
      <c r="AG762"/>
      <c r="AH762"/>
      <c r="AZ762" s="2"/>
      <c r="BA762" s="3"/>
      <c r="BB762" s="3"/>
      <c r="BC762" s="3"/>
      <c r="BD762" s="3"/>
    </row>
    <row r="763" spans="1:56" ht="15">
      <c r="A763"/>
      <c r="J763"/>
      <c r="AA763"/>
      <c r="AB763"/>
      <c r="AC763"/>
      <c r="AD763"/>
      <c r="AE763"/>
      <c r="AF763"/>
      <c r="AG763"/>
      <c r="AH763"/>
      <c r="AZ763" s="2"/>
      <c r="BA763" s="3"/>
      <c r="BB763" s="3"/>
      <c r="BC763" s="3"/>
      <c r="BD763" s="3"/>
    </row>
    <row r="764" spans="1:56" ht="15">
      <c r="A764"/>
      <c r="J764"/>
      <c r="AA764"/>
      <c r="AB764"/>
      <c r="AC764"/>
      <c r="AD764"/>
      <c r="AE764"/>
      <c r="AF764"/>
      <c r="AG764"/>
      <c r="AH764"/>
      <c r="AZ764" s="2"/>
      <c r="BA764" s="3"/>
      <c r="BB764" s="3"/>
      <c r="BC764" s="3"/>
      <c r="BD764" s="3"/>
    </row>
    <row r="765" spans="1:56" ht="15">
      <c r="A765"/>
      <c r="J765"/>
      <c r="AA765"/>
      <c r="AB765"/>
      <c r="AC765"/>
      <c r="AD765"/>
      <c r="AE765"/>
      <c r="AF765"/>
      <c r="AG765"/>
      <c r="AH765"/>
      <c r="AZ765" s="2"/>
      <c r="BA765" s="3"/>
      <c r="BB765" s="3"/>
      <c r="BC765" s="3"/>
      <c r="BD765" s="3"/>
    </row>
    <row r="766" spans="1:56" ht="15">
      <c r="A766"/>
      <c r="J766"/>
      <c r="AA766"/>
      <c r="AB766"/>
      <c r="AC766"/>
      <c r="AD766"/>
      <c r="AE766"/>
      <c r="AF766"/>
      <c r="AG766"/>
      <c r="AH766"/>
      <c r="AZ766" s="2"/>
      <c r="BA766" s="3"/>
      <c r="BB766" s="3"/>
      <c r="BC766" s="3"/>
      <c r="BD766" s="3"/>
    </row>
    <row r="767" spans="1:56" ht="15">
      <c r="A767"/>
      <c r="J767"/>
      <c r="AA767"/>
      <c r="AB767"/>
      <c r="AC767"/>
      <c r="AD767"/>
      <c r="AE767"/>
      <c r="AF767"/>
      <c r="AG767"/>
      <c r="AH767"/>
      <c r="AZ767" s="2"/>
      <c r="BA767" s="3"/>
      <c r="BB767" s="3"/>
      <c r="BC767" s="3"/>
      <c r="BD767" s="3"/>
    </row>
    <row r="768" spans="1:56" ht="15">
      <c r="A768"/>
      <c r="J768"/>
      <c r="AA768"/>
      <c r="AB768"/>
      <c r="AC768"/>
      <c r="AD768"/>
      <c r="AE768"/>
      <c r="AF768"/>
      <c r="AG768"/>
      <c r="AH768"/>
      <c r="AZ768" s="2"/>
      <c r="BA768" s="3"/>
      <c r="BB768" s="3"/>
      <c r="BC768" s="3"/>
      <c r="BD768" s="3"/>
    </row>
    <row r="769" spans="1:56" ht="15">
      <c r="A769"/>
      <c r="J769"/>
      <c r="AA769"/>
      <c r="AB769"/>
      <c r="AC769"/>
      <c r="AD769"/>
      <c r="AE769"/>
      <c r="AF769"/>
      <c r="AG769"/>
      <c r="AH769"/>
      <c r="AZ769" s="2"/>
      <c r="BA769" s="3"/>
      <c r="BB769" s="3"/>
      <c r="BC769" s="3"/>
      <c r="BD769" s="3"/>
    </row>
    <row r="770" spans="1:56" ht="15">
      <c r="A770"/>
      <c r="J770"/>
      <c r="AA770"/>
      <c r="AB770"/>
      <c r="AC770"/>
      <c r="AD770"/>
      <c r="AE770"/>
      <c r="AF770"/>
      <c r="AG770"/>
      <c r="AH770"/>
      <c r="AZ770" s="2"/>
      <c r="BA770" s="3"/>
      <c r="BB770" s="3"/>
      <c r="BC770" s="3"/>
      <c r="BD770" s="3"/>
    </row>
    <row r="771" spans="1:56" ht="15">
      <c r="A771"/>
      <c r="J771"/>
      <c r="AA771"/>
      <c r="AB771"/>
      <c r="AC771"/>
      <c r="AD771"/>
      <c r="AE771"/>
      <c r="AF771"/>
      <c r="AG771"/>
      <c r="AH771"/>
      <c r="AZ771" s="2"/>
      <c r="BA771" s="3"/>
      <c r="BB771" s="3"/>
      <c r="BC771" s="3"/>
      <c r="BD771" s="3"/>
    </row>
    <row r="772" spans="1:56" ht="15">
      <c r="A772"/>
      <c r="J772"/>
      <c r="AA772"/>
      <c r="AB772"/>
      <c r="AC772"/>
      <c r="AD772"/>
      <c r="AE772"/>
      <c r="AF772"/>
      <c r="AG772"/>
      <c r="AH772"/>
      <c r="AZ772" s="2"/>
      <c r="BA772" s="3"/>
      <c r="BB772" s="3"/>
      <c r="BC772" s="3"/>
      <c r="BD772" s="3"/>
    </row>
    <row r="773" spans="1:56" ht="15">
      <c r="A773"/>
      <c r="J773"/>
      <c r="AA773"/>
      <c r="AB773"/>
      <c r="AC773"/>
      <c r="AD773"/>
      <c r="AE773"/>
      <c r="AF773"/>
      <c r="AG773"/>
      <c r="AH773"/>
      <c r="AZ773" s="2"/>
      <c r="BA773" s="3"/>
      <c r="BB773" s="3"/>
      <c r="BC773" s="3"/>
      <c r="BD773" s="3"/>
    </row>
    <row r="774" spans="1:56" ht="15">
      <c r="A774"/>
      <c r="J774"/>
      <c r="AA774"/>
      <c r="AB774"/>
      <c r="AC774"/>
      <c r="AD774"/>
      <c r="AE774"/>
      <c r="AF774"/>
      <c r="AG774"/>
      <c r="AH774"/>
      <c r="AZ774" s="2"/>
      <c r="BA774" s="3"/>
      <c r="BB774" s="3"/>
      <c r="BC774" s="3"/>
      <c r="BD774" s="3"/>
    </row>
    <row r="775" spans="1:56" ht="15">
      <c r="A775"/>
      <c r="J775"/>
      <c r="AA775"/>
      <c r="AB775"/>
      <c r="AC775"/>
      <c r="AD775"/>
      <c r="AE775"/>
      <c r="AF775"/>
      <c r="AG775"/>
      <c r="AH775"/>
      <c r="AZ775" s="2"/>
      <c r="BA775" s="3"/>
      <c r="BB775" s="3"/>
      <c r="BC775" s="3"/>
      <c r="BD775" s="3"/>
    </row>
    <row r="776" spans="1:56" ht="15">
      <c r="A776"/>
      <c r="J776"/>
      <c r="AA776"/>
      <c r="AB776"/>
      <c r="AC776"/>
      <c r="AD776"/>
      <c r="AE776"/>
      <c r="AF776"/>
      <c r="AG776"/>
      <c r="AH776"/>
      <c r="AZ776" s="2"/>
      <c r="BA776" s="3"/>
      <c r="BB776" s="3"/>
      <c r="BC776" s="3"/>
      <c r="BD776" s="3"/>
    </row>
    <row r="777" spans="1:56" ht="15">
      <c r="A777"/>
      <c r="J777"/>
      <c r="AA777"/>
      <c r="AB777"/>
      <c r="AC777"/>
      <c r="AD777"/>
      <c r="AE777"/>
      <c r="AF777"/>
      <c r="AG777"/>
      <c r="AH777"/>
      <c r="AZ777" s="2"/>
      <c r="BA777" s="3"/>
      <c r="BB777" s="3"/>
      <c r="BC777" s="3"/>
      <c r="BD777" s="3"/>
    </row>
    <row r="778" spans="1:56" ht="15">
      <c r="A778"/>
      <c r="J778"/>
      <c r="AA778"/>
      <c r="AB778"/>
      <c r="AC778"/>
      <c r="AD778"/>
      <c r="AE778"/>
      <c r="AF778"/>
      <c r="AG778"/>
      <c r="AH778"/>
      <c r="AZ778" s="2"/>
      <c r="BA778" s="3"/>
      <c r="BB778" s="3"/>
      <c r="BC778" s="3"/>
      <c r="BD778" s="3"/>
    </row>
    <row r="779" spans="1:56" ht="15">
      <c r="A779"/>
      <c r="J779"/>
      <c r="AA779"/>
      <c r="AB779"/>
      <c r="AC779"/>
      <c r="AD779"/>
      <c r="AE779"/>
      <c r="AF779"/>
      <c r="AG779"/>
      <c r="AH779"/>
      <c r="AZ779" s="2"/>
      <c r="BA779" s="3"/>
      <c r="BB779" s="3"/>
      <c r="BC779" s="3"/>
      <c r="BD779" s="3"/>
    </row>
    <row r="780" spans="1:56" ht="15">
      <c r="A780"/>
      <c r="J780"/>
      <c r="AA780"/>
      <c r="AB780"/>
      <c r="AC780"/>
      <c r="AD780"/>
      <c r="AE780"/>
      <c r="AF780"/>
      <c r="AG780"/>
      <c r="AH780"/>
      <c r="AZ780" s="2"/>
      <c r="BA780" s="3"/>
      <c r="BB780" s="3"/>
      <c r="BC780" s="3"/>
      <c r="BD780" s="3"/>
    </row>
    <row r="781" spans="1:56" ht="15">
      <c r="A781"/>
      <c r="J781"/>
      <c r="AA781"/>
      <c r="AB781"/>
      <c r="AC781"/>
      <c r="AD781"/>
      <c r="AE781"/>
      <c r="AF781"/>
      <c r="AG781"/>
      <c r="AH781"/>
      <c r="AZ781" s="2"/>
      <c r="BA781" s="3"/>
      <c r="BB781" s="3"/>
      <c r="BC781" s="3"/>
      <c r="BD781" s="3"/>
    </row>
    <row r="782" spans="1:56" ht="15">
      <c r="A782"/>
      <c r="J782"/>
      <c r="AA782"/>
      <c r="AB782"/>
      <c r="AC782"/>
      <c r="AD782"/>
      <c r="AE782"/>
      <c r="AF782"/>
      <c r="AG782"/>
      <c r="AH782"/>
      <c r="AZ782" s="2"/>
      <c r="BA782" s="3"/>
      <c r="BB782" s="3"/>
      <c r="BC782" s="3"/>
      <c r="BD782" s="3"/>
    </row>
    <row r="783" spans="1:56" ht="15">
      <c r="A783"/>
      <c r="J783"/>
      <c r="AA783"/>
      <c r="AB783"/>
      <c r="AC783"/>
      <c r="AD783"/>
      <c r="AE783"/>
      <c r="AF783"/>
      <c r="AG783"/>
      <c r="AH783"/>
      <c r="AZ783" s="2"/>
      <c r="BA783" s="3"/>
      <c r="BB783" s="3"/>
      <c r="BC783" s="3"/>
      <c r="BD783" s="3"/>
    </row>
    <row r="784" spans="1:56" ht="15">
      <c r="A784"/>
      <c r="J784"/>
      <c r="AA784"/>
      <c r="AB784"/>
      <c r="AC784"/>
      <c r="AD784"/>
      <c r="AE784"/>
      <c r="AF784"/>
      <c r="AG784"/>
      <c r="AH784"/>
      <c r="AZ784" s="2"/>
      <c r="BA784" s="3"/>
      <c r="BB784" s="3"/>
      <c r="BC784" s="3"/>
      <c r="BD784" s="3"/>
    </row>
    <row r="785" spans="1:56" ht="15">
      <c r="A785"/>
      <c r="J785"/>
      <c r="AA785"/>
      <c r="AB785"/>
      <c r="AC785"/>
      <c r="AD785"/>
      <c r="AE785"/>
      <c r="AF785"/>
      <c r="AG785"/>
      <c r="AH785"/>
      <c r="AZ785" s="2"/>
      <c r="BA785" s="3"/>
      <c r="BB785" s="3"/>
      <c r="BC785" s="3"/>
      <c r="BD785" s="3"/>
    </row>
    <row r="786" spans="1:56" ht="15">
      <c r="A786"/>
      <c r="J786"/>
      <c r="AA786"/>
      <c r="AB786"/>
      <c r="AC786"/>
      <c r="AD786"/>
      <c r="AE786"/>
      <c r="AF786"/>
      <c r="AG786"/>
      <c r="AH786"/>
      <c r="AZ786" s="2"/>
      <c r="BA786" s="3"/>
      <c r="BB786" s="3"/>
      <c r="BC786" s="3"/>
      <c r="BD786" s="3"/>
    </row>
    <row r="787" spans="1:56" ht="15">
      <c r="A787"/>
      <c r="J787"/>
      <c r="AA787"/>
      <c r="AB787"/>
      <c r="AC787"/>
      <c r="AD787"/>
      <c r="AE787"/>
      <c r="AF787"/>
      <c r="AG787"/>
      <c r="AH787"/>
      <c r="AZ787" s="2"/>
      <c r="BA787" s="3"/>
      <c r="BB787" s="3"/>
      <c r="BC787" s="3"/>
      <c r="BD787" s="3"/>
    </row>
    <row r="788" spans="1:56" ht="15">
      <c r="A788"/>
      <c r="J788"/>
      <c r="AA788"/>
      <c r="AB788"/>
      <c r="AC788"/>
      <c r="AD788"/>
      <c r="AE788"/>
      <c r="AF788"/>
      <c r="AG788"/>
      <c r="AH788"/>
      <c r="AZ788" s="2"/>
      <c r="BA788" s="3"/>
      <c r="BB788" s="3"/>
      <c r="BC788" s="3"/>
      <c r="BD788" s="3"/>
    </row>
    <row r="789" spans="1:56" ht="15">
      <c r="A789"/>
      <c r="J789"/>
      <c r="AA789"/>
      <c r="AB789"/>
      <c r="AC789"/>
      <c r="AD789"/>
      <c r="AE789"/>
      <c r="AF789"/>
      <c r="AG789"/>
      <c r="AH789"/>
      <c r="AZ789" s="2"/>
      <c r="BA789" s="3"/>
      <c r="BB789" s="3"/>
      <c r="BC789" s="3"/>
      <c r="BD789" s="3"/>
    </row>
    <row r="790" spans="1:56" ht="15">
      <c r="A790"/>
      <c r="J790"/>
      <c r="AA790"/>
      <c r="AB790"/>
      <c r="AC790"/>
      <c r="AD790"/>
      <c r="AE790"/>
      <c r="AF790"/>
      <c r="AG790"/>
      <c r="AH790"/>
      <c r="AZ790" s="2"/>
      <c r="BA790" s="3"/>
      <c r="BB790" s="3"/>
      <c r="BC790" s="3"/>
      <c r="BD790" s="3"/>
    </row>
    <row r="791" spans="1:56" ht="15">
      <c r="A791"/>
      <c r="J791"/>
      <c r="AA791"/>
      <c r="AB791"/>
      <c r="AC791"/>
      <c r="AD791"/>
      <c r="AE791"/>
      <c r="AF791"/>
      <c r="AG791"/>
      <c r="AH791"/>
      <c r="AZ791" s="2"/>
      <c r="BA791" s="3"/>
      <c r="BB791" s="3"/>
      <c r="BC791" s="3"/>
      <c r="BD791" s="3"/>
    </row>
    <row r="792" spans="1:56" ht="15">
      <c r="A792"/>
      <c r="J792"/>
      <c r="AA792"/>
      <c r="AB792"/>
      <c r="AC792"/>
      <c r="AD792"/>
      <c r="AE792"/>
      <c r="AF792"/>
      <c r="AG792"/>
      <c r="AH792"/>
      <c r="AZ792" s="2"/>
      <c r="BA792" s="3"/>
      <c r="BB792" s="3"/>
      <c r="BC792" s="3"/>
      <c r="BD792" s="3"/>
    </row>
    <row r="793" spans="1:56" ht="15">
      <c r="A793"/>
      <c r="J793"/>
      <c r="AA793"/>
      <c r="AB793"/>
      <c r="AC793"/>
      <c r="AD793"/>
      <c r="AE793"/>
      <c r="AF793"/>
      <c r="AG793"/>
      <c r="AH793"/>
      <c r="AZ793" s="2"/>
      <c r="BA793" s="3"/>
      <c r="BB793" s="3"/>
      <c r="BC793" s="3"/>
      <c r="BD793" s="3"/>
    </row>
    <row r="794" spans="1:56" ht="15">
      <c r="A794"/>
      <c r="J794"/>
      <c r="AA794"/>
      <c r="AB794"/>
      <c r="AC794"/>
      <c r="AD794"/>
      <c r="AE794"/>
      <c r="AF794"/>
      <c r="AG794"/>
      <c r="AH794"/>
      <c r="AZ794" s="2"/>
      <c r="BA794" s="3"/>
      <c r="BB794" s="3"/>
      <c r="BC794" s="3"/>
      <c r="BD794" s="3"/>
    </row>
    <row r="795" spans="1:56" ht="15">
      <c r="A795"/>
      <c r="J795"/>
      <c r="AA795"/>
      <c r="AB795"/>
      <c r="AC795"/>
      <c r="AD795"/>
      <c r="AE795"/>
      <c r="AF795"/>
      <c r="AG795"/>
      <c r="AH795"/>
      <c r="AZ795" s="2"/>
      <c r="BA795" s="3"/>
      <c r="BB795" s="3"/>
      <c r="BC795" s="3"/>
      <c r="BD795" s="3"/>
    </row>
    <row r="796" spans="1:56" ht="15">
      <c r="A796"/>
      <c r="J796"/>
      <c r="AA796"/>
      <c r="AB796"/>
      <c r="AC796"/>
      <c r="AD796"/>
      <c r="AE796"/>
      <c r="AF796"/>
      <c r="AG796"/>
      <c r="AH796"/>
      <c r="AZ796" s="2"/>
      <c r="BA796" s="3"/>
      <c r="BB796" s="3"/>
      <c r="BC796" s="3"/>
      <c r="BD796" s="3"/>
    </row>
    <row r="797" spans="1:56" ht="15">
      <c r="A797"/>
      <c r="J797"/>
      <c r="AA797"/>
      <c r="AB797"/>
      <c r="AC797"/>
      <c r="AD797"/>
      <c r="AE797"/>
      <c r="AF797"/>
      <c r="AG797"/>
      <c r="AH797"/>
      <c r="AZ797" s="2"/>
      <c r="BA797" s="3"/>
      <c r="BB797" s="3"/>
      <c r="BC797" s="3"/>
      <c r="BD797" s="3"/>
    </row>
    <row r="798" spans="1:56" ht="15">
      <c r="A798"/>
      <c r="J798"/>
      <c r="AA798"/>
      <c r="AB798"/>
      <c r="AC798"/>
      <c r="AD798"/>
      <c r="AE798"/>
      <c r="AF798"/>
      <c r="AG798"/>
      <c r="AH798"/>
      <c r="AZ798" s="2"/>
      <c r="BA798" s="3"/>
      <c r="BB798" s="3"/>
      <c r="BC798" s="3"/>
      <c r="BD798" s="3"/>
    </row>
    <row r="799" spans="1:56" ht="15">
      <c r="A799"/>
      <c r="J799"/>
      <c r="AA799"/>
      <c r="AB799"/>
      <c r="AC799"/>
      <c r="AD799"/>
      <c r="AE799"/>
      <c r="AF799"/>
      <c r="AG799"/>
      <c r="AH799"/>
      <c r="AZ799" s="2"/>
      <c r="BA799" s="3"/>
      <c r="BB799" s="3"/>
      <c r="BC799" s="3"/>
      <c r="BD799" s="3"/>
    </row>
    <row r="800" spans="1:56" ht="15">
      <c r="A800"/>
      <c r="J800"/>
      <c r="AA800"/>
      <c r="AB800"/>
      <c r="AC800"/>
      <c r="AD800"/>
      <c r="AE800"/>
      <c r="AF800"/>
      <c r="AG800"/>
      <c r="AH800"/>
      <c r="AZ800" s="2"/>
      <c r="BA800" s="3"/>
      <c r="BB800" s="3"/>
      <c r="BC800" s="3"/>
      <c r="BD800" s="3"/>
    </row>
    <row r="801" spans="1:56" ht="15">
      <c r="A801"/>
      <c r="J801"/>
      <c r="AA801"/>
      <c r="AB801"/>
      <c r="AC801"/>
      <c r="AD801"/>
      <c r="AE801"/>
      <c r="AF801"/>
      <c r="AG801"/>
      <c r="AH801"/>
      <c r="AZ801" s="2"/>
      <c r="BA801" s="3"/>
      <c r="BB801" s="3"/>
      <c r="BC801" s="3"/>
      <c r="BD801" s="3"/>
    </row>
    <row r="802" spans="1:56" ht="15">
      <c r="A802"/>
      <c r="J802"/>
      <c r="AA802"/>
      <c r="AB802"/>
      <c r="AC802"/>
      <c r="AD802"/>
      <c r="AE802"/>
      <c r="AF802"/>
      <c r="AG802"/>
      <c r="AH802"/>
      <c r="AZ802" s="2"/>
      <c r="BA802" s="3"/>
      <c r="BB802" s="3"/>
      <c r="BC802" s="3"/>
      <c r="BD802" s="3"/>
    </row>
    <row r="803" spans="1:56" ht="15">
      <c r="A803"/>
      <c r="J803"/>
      <c r="AA803"/>
      <c r="AB803"/>
      <c r="AC803"/>
      <c r="AD803"/>
      <c r="AE803"/>
      <c r="AF803"/>
      <c r="AG803"/>
      <c r="AH803"/>
      <c r="AZ803" s="2"/>
      <c r="BA803" s="3"/>
      <c r="BB803" s="3"/>
      <c r="BC803" s="3"/>
      <c r="BD803" s="3"/>
    </row>
    <row r="804" spans="1:56" ht="15">
      <c r="A804"/>
      <c r="J804"/>
      <c r="AA804"/>
      <c r="AB804"/>
      <c r="AC804"/>
      <c r="AD804"/>
      <c r="AE804"/>
      <c r="AF804"/>
      <c r="AG804"/>
      <c r="AH804"/>
      <c r="AZ804" s="2"/>
      <c r="BA804" s="3"/>
      <c r="BB804" s="3"/>
      <c r="BC804" s="3"/>
      <c r="BD804" s="3"/>
    </row>
    <row r="805" spans="1:56" ht="15">
      <c r="A805"/>
      <c r="J805"/>
      <c r="AA805"/>
      <c r="AB805"/>
      <c r="AC805"/>
      <c r="AD805"/>
      <c r="AE805"/>
      <c r="AF805"/>
      <c r="AG805"/>
      <c r="AH805"/>
      <c r="AZ805" s="2"/>
      <c r="BA805" s="3"/>
      <c r="BB805" s="3"/>
      <c r="BC805" s="3"/>
      <c r="BD805" s="3"/>
    </row>
    <row r="806" spans="1:56" ht="15">
      <c r="A806"/>
      <c r="J806"/>
      <c r="AA806"/>
      <c r="AB806"/>
      <c r="AC806"/>
      <c r="AD806"/>
      <c r="AE806"/>
      <c r="AF806"/>
      <c r="AG806"/>
      <c r="AH806"/>
      <c r="AZ806" s="2"/>
      <c r="BA806" s="3"/>
      <c r="BB806" s="3"/>
      <c r="BC806" s="3"/>
      <c r="BD806" s="3"/>
    </row>
    <row r="807" spans="1:56" ht="15">
      <c r="A807"/>
      <c r="J807"/>
      <c r="AA807"/>
      <c r="AB807"/>
      <c r="AC807"/>
      <c r="AD807"/>
      <c r="AE807"/>
      <c r="AF807"/>
      <c r="AG807"/>
      <c r="AH807"/>
      <c r="AZ807" s="2"/>
      <c r="BA807" s="3"/>
      <c r="BB807" s="3"/>
      <c r="BC807" s="3"/>
      <c r="BD807" s="3"/>
    </row>
    <row r="808" spans="1:56" ht="15">
      <c r="A808"/>
      <c r="J808"/>
      <c r="AA808"/>
      <c r="AB808"/>
      <c r="AC808"/>
      <c r="AD808"/>
      <c r="AE808"/>
      <c r="AF808"/>
      <c r="AG808"/>
      <c r="AH808"/>
      <c r="AZ808" s="2"/>
      <c r="BA808" s="3"/>
      <c r="BB808" s="3"/>
      <c r="BC808" s="3"/>
      <c r="BD808" s="3"/>
    </row>
    <row r="809" spans="1:56" ht="15">
      <c r="A809"/>
      <c r="J809"/>
      <c r="AA809"/>
      <c r="AB809"/>
      <c r="AC809"/>
      <c r="AD809"/>
      <c r="AE809"/>
      <c r="AF809"/>
      <c r="AG809"/>
      <c r="AH809"/>
      <c r="AZ809" s="2"/>
      <c r="BA809" s="3"/>
      <c r="BB809" s="3"/>
      <c r="BC809" s="3"/>
      <c r="BD809" s="3"/>
    </row>
    <row r="810" spans="1:56" ht="15">
      <c r="A810"/>
      <c r="J810"/>
      <c r="AA810"/>
      <c r="AB810"/>
      <c r="AC810"/>
      <c r="AD810"/>
      <c r="AE810"/>
      <c r="AF810"/>
      <c r="AG810"/>
      <c r="AH810"/>
      <c r="AZ810" s="2"/>
      <c r="BA810" s="3"/>
      <c r="BB810" s="3"/>
      <c r="BC810" s="3"/>
      <c r="BD810" s="3"/>
    </row>
    <row r="811" spans="1:56" ht="15">
      <c r="A811"/>
      <c r="J811"/>
      <c r="AA811"/>
      <c r="AB811"/>
      <c r="AC811"/>
      <c r="AD811"/>
      <c r="AE811"/>
      <c r="AF811"/>
      <c r="AG811"/>
      <c r="AH811"/>
      <c r="AZ811" s="2"/>
      <c r="BA811" s="3"/>
      <c r="BB811" s="3"/>
      <c r="BC811" s="3"/>
      <c r="BD811" s="3"/>
    </row>
    <row r="812" spans="1:56" ht="15">
      <c r="A812"/>
      <c r="J812"/>
      <c r="AA812"/>
      <c r="AB812"/>
      <c r="AC812"/>
      <c r="AD812"/>
      <c r="AE812"/>
      <c r="AF812"/>
      <c r="AG812"/>
      <c r="AH812"/>
      <c r="AZ812" s="2"/>
      <c r="BA812" s="3"/>
      <c r="BB812" s="3"/>
      <c r="BC812" s="3"/>
      <c r="BD812" s="3"/>
    </row>
    <row r="813" spans="1:56" ht="15">
      <c r="A813"/>
      <c r="J813"/>
      <c r="AA813"/>
      <c r="AB813"/>
      <c r="AC813"/>
      <c r="AD813"/>
      <c r="AE813"/>
      <c r="AF813"/>
      <c r="AG813"/>
      <c r="AH813"/>
      <c r="AZ813" s="2"/>
      <c r="BA813" s="3"/>
      <c r="BB813" s="3"/>
      <c r="BC813" s="3"/>
      <c r="BD813" s="3"/>
    </row>
    <row r="814" spans="1:56" ht="15">
      <c r="A814"/>
      <c r="J814"/>
      <c r="AA814"/>
      <c r="AB814"/>
      <c r="AC814"/>
      <c r="AD814"/>
      <c r="AE814"/>
      <c r="AF814"/>
      <c r="AG814"/>
      <c r="AH814"/>
      <c r="AZ814" s="2"/>
      <c r="BA814" s="3"/>
      <c r="BB814" s="3"/>
      <c r="BC814" s="3"/>
      <c r="BD814" s="3"/>
    </row>
    <row r="815" spans="1:56" ht="15">
      <c r="A815"/>
      <c r="J815"/>
      <c r="AA815"/>
      <c r="AB815"/>
      <c r="AC815"/>
      <c r="AD815"/>
      <c r="AE815"/>
      <c r="AF815"/>
      <c r="AG815"/>
      <c r="AH815"/>
      <c r="AZ815" s="2"/>
      <c r="BA815" s="3"/>
      <c r="BB815" s="3"/>
      <c r="BC815" s="3"/>
      <c r="BD815" s="3"/>
    </row>
    <row r="816" spans="1:56" ht="15">
      <c r="A816"/>
      <c r="J816"/>
      <c r="AA816"/>
      <c r="AB816"/>
      <c r="AC816"/>
      <c r="AD816"/>
      <c r="AE816"/>
      <c r="AF816"/>
      <c r="AG816"/>
      <c r="AH816"/>
      <c r="AZ816" s="2"/>
      <c r="BA816" s="3"/>
      <c r="BB816" s="3"/>
      <c r="BC816" s="3"/>
      <c r="BD816" s="3"/>
    </row>
    <row r="817" spans="1:56" ht="15">
      <c r="A817"/>
      <c r="J817"/>
      <c r="AA817"/>
      <c r="AB817"/>
      <c r="AC817"/>
      <c r="AD817"/>
      <c r="AE817"/>
      <c r="AF817"/>
      <c r="AG817"/>
      <c r="AH817"/>
      <c r="AZ817" s="2"/>
      <c r="BA817" s="3"/>
      <c r="BB817" s="3"/>
      <c r="BC817" s="3"/>
      <c r="BD817" s="3"/>
    </row>
    <row r="818" spans="1:56" ht="15">
      <c r="A818"/>
      <c r="J818"/>
      <c r="AA818"/>
      <c r="AB818"/>
      <c r="AC818"/>
      <c r="AD818"/>
      <c r="AE818"/>
      <c r="AF818"/>
      <c r="AG818"/>
      <c r="AH818"/>
      <c r="AZ818" s="2"/>
      <c r="BA818" s="3"/>
      <c r="BB818" s="3"/>
      <c r="BC818" s="3"/>
      <c r="BD818" s="3"/>
    </row>
    <row r="819" spans="1:56" ht="15">
      <c r="A819"/>
      <c r="J819"/>
      <c r="AA819"/>
      <c r="AB819"/>
      <c r="AC819"/>
      <c r="AD819"/>
      <c r="AE819"/>
      <c r="AF819"/>
      <c r="AG819"/>
      <c r="AH819"/>
      <c r="AZ819" s="2"/>
      <c r="BA819" s="3"/>
      <c r="BB819" s="3"/>
      <c r="BC819" s="3"/>
      <c r="BD819" s="3"/>
    </row>
    <row r="820" spans="1:56" ht="15">
      <c r="A820"/>
      <c r="J820"/>
      <c r="AA820"/>
      <c r="AB820"/>
      <c r="AC820"/>
      <c r="AD820"/>
      <c r="AE820"/>
      <c r="AF820"/>
      <c r="AG820"/>
      <c r="AH820"/>
      <c r="AZ820" s="2"/>
      <c r="BA820" s="3"/>
      <c r="BB820" s="3"/>
      <c r="BC820" s="3"/>
      <c r="BD820" s="3"/>
    </row>
    <row r="821" spans="1:56" ht="15">
      <c r="A821"/>
      <c r="J821"/>
      <c r="AA821"/>
      <c r="AB821"/>
      <c r="AC821"/>
      <c r="AD821"/>
      <c r="AE821"/>
      <c r="AF821"/>
      <c r="AG821"/>
      <c r="AH821"/>
      <c r="AZ821" s="2"/>
      <c r="BA821" s="3"/>
      <c r="BB821" s="3"/>
      <c r="BC821" s="3"/>
      <c r="BD821" s="3"/>
    </row>
    <row r="822" spans="1:56" ht="15">
      <c r="A822"/>
      <c r="J822"/>
      <c r="AA822"/>
      <c r="AB822"/>
      <c r="AC822"/>
      <c r="AD822"/>
      <c r="AE822"/>
      <c r="AF822"/>
      <c r="AG822"/>
      <c r="AH822"/>
      <c r="AZ822" s="2"/>
      <c r="BA822" s="3"/>
      <c r="BB822" s="3"/>
      <c r="BC822" s="3"/>
      <c r="BD822" s="3"/>
    </row>
    <row r="823" spans="1:56" ht="15">
      <c r="A823"/>
      <c r="J823"/>
      <c r="AA823"/>
      <c r="AB823"/>
      <c r="AC823"/>
      <c r="AD823"/>
      <c r="AE823"/>
      <c r="AF823"/>
      <c r="AG823"/>
      <c r="AH823"/>
      <c r="AZ823" s="2"/>
      <c r="BA823" s="3"/>
      <c r="BB823" s="3"/>
      <c r="BC823" s="3"/>
      <c r="BD823" s="3"/>
    </row>
    <row r="824" spans="1:56" ht="15">
      <c r="A824"/>
      <c r="J824"/>
      <c r="AA824"/>
      <c r="AB824"/>
      <c r="AC824"/>
      <c r="AD824"/>
      <c r="AE824"/>
      <c r="AF824"/>
      <c r="AG824"/>
      <c r="AH824"/>
      <c r="AZ824" s="2"/>
      <c r="BA824" s="3"/>
      <c r="BB824" s="3"/>
      <c r="BC824" s="3"/>
      <c r="BD824" s="3"/>
    </row>
    <row r="825" spans="1:56" ht="15">
      <c r="A825"/>
      <c r="J825"/>
      <c r="AA825"/>
      <c r="AB825"/>
      <c r="AC825"/>
      <c r="AD825"/>
      <c r="AE825"/>
      <c r="AF825"/>
      <c r="AG825"/>
      <c r="AH825"/>
      <c r="AZ825" s="2"/>
      <c r="BA825" s="3"/>
      <c r="BB825" s="3"/>
      <c r="BC825" s="3"/>
      <c r="BD825" s="3"/>
    </row>
    <row r="826" spans="1:56" ht="15">
      <c r="A826"/>
      <c r="J826"/>
      <c r="AA826"/>
      <c r="AB826"/>
      <c r="AC826"/>
      <c r="AD826"/>
      <c r="AE826"/>
      <c r="AF826"/>
      <c r="AG826"/>
      <c r="AH826"/>
      <c r="AZ826" s="2"/>
      <c r="BA826" s="3"/>
      <c r="BB826" s="3"/>
      <c r="BC826" s="3"/>
      <c r="BD826" s="3"/>
    </row>
    <row r="827" spans="1:56" ht="15">
      <c r="A827"/>
      <c r="J827"/>
      <c r="AA827"/>
      <c r="AB827"/>
      <c r="AC827"/>
      <c r="AD827"/>
      <c r="AE827"/>
      <c r="AF827"/>
      <c r="AG827"/>
      <c r="AH827"/>
      <c r="AZ827" s="2"/>
      <c r="BA827" s="3"/>
      <c r="BB827" s="3"/>
      <c r="BC827" s="3"/>
      <c r="BD827" s="3"/>
    </row>
    <row r="828" spans="1:56" ht="15">
      <c r="A828"/>
      <c r="J828"/>
      <c r="AA828"/>
      <c r="AB828"/>
      <c r="AC828"/>
      <c r="AD828"/>
      <c r="AE828"/>
      <c r="AF828"/>
      <c r="AG828"/>
      <c r="AH828"/>
      <c r="AZ828" s="2"/>
      <c r="BA828" s="3"/>
      <c r="BB828" s="3"/>
      <c r="BC828" s="3"/>
      <c r="BD828" s="3"/>
    </row>
    <row r="829" spans="1:56" ht="15">
      <c r="A829"/>
      <c r="J829"/>
      <c r="AA829"/>
      <c r="AB829"/>
      <c r="AC829"/>
      <c r="AD829"/>
      <c r="AE829"/>
      <c r="AF829"/>
      <c r="AG829"/>
      <c r="AH829"/>
      <c r="AZ829" s="2"/>
      <c r="BA829" s="3"/>
      <c r="BB829" s="3"/>
      <c r="BC829" s="3"/>
      <c r="BD829" s="3"/>
    </row>
    <row r="830" spans="1:56" ht="15">
      <c r="A830"/>
      <c r="J830"/>
      <c r="AA830"/>
      <c r="AB830"/>
      <c r="AC830"/>
      <c r="AD830"/>
      <c r="AE830"/>
      <c r="AF830"/>
      <c r="AG830"/>
      <c r="AH830"/>
      <c r="AZ830" s="2"/>
      <c r="BA830" s="3"/>
      <c r="BB830" s="3"/>
      <c r="BC830" s="3"/>
      <c r="BD830" s="3"/>
    </row>
    <row r="831" spans="1:56" ht="15">
      <c r="A831"/>
      <c r="J831"/>
      <c r="AA831"/>
      <c r="AB831"/>
      <c r="AC831"/>
      <c r="AD831"/>
      <c r="AE831"/>
      <c r="AF831"/>
      <c r="AG831"/>
      <c r="AH831"/>
      <c r="AZ831" s="2"/>
      <c r="BA831" s="3"/>
      <c r="BB831" s="3"/>
      <c r="BC831" s="3"/>
      <c r="BD831" s="3"/>
    </row>
    <row r="832" spans="1:56" ht="15">
      <c r="A832"/>
      <c r="J832"/>
      <c r="AA832"/>
      <c r="AB832"/>
      <c r="AC832"/>
      <c r="AD832"/>
      <c r="AE832"/>
      <c r="AF832"/>
      <c r="AG832"/>
      <c r="AH832"/>
      <c r="AZ832" s="2"/>
      <c r="BA832" s="3"/>
      <c r="BB832" s="3"/>
      <c r="BC832" s="3"/>
      <c r="BD832" s="3"/>
    </row>
    <row r="833" spans="1:56" ht="15">
      <c r="A833"/>
      <c r="J833"/>
      <c r="AA833"/>
      <c r="AB833"/>
      <c r="AC833"/>
      <c r="AD833"/>
      <c r="AE833"/>
      <c r="AF833"/>
      <c r="AG833"/>
      <c r="AH833"/>
      <c r="AZ833" s="2"/>
      <c r="BA833" s="3"/>
      <c r="BB833" s="3"/>
      <c r="BC833" s="3"/>
      <c r="BD833" s="3"/>
    </row>
    <row r="834" spans="1:56" ht="15">
      <c r="A834"/>
      <c r="J834"/>
      <c r="AA834"/>
      <c r="AB834"/>
      <c r="AC834"/>
      <c r="AD834"/>
      <c r="AE834"/>
      <c r="AF834"/>
      <c r="AG834"/>
      <c r="AH834"/>
      <c r="AZ834" s="2"/>
      <c r="BA834" s="3"/>
      <c r="BB834" s="3"/>
      <c r="BC834" s="3"/>
      <c r="BD834" s="3"/>
    </row>
    <row r="835" spans="1:56" ht="15">
      <c r="A835"/>
      <c r="J835"/>
      <c r="AA835"/>
      <c r="AB835"/>
      <c r="AC835"/>
      <c r="AD835"/>
      <c r="AE835"/>
      <c r="AF835"/>
      <c r="AG835"/>
      <c r="AH835"/>
      <c r="AZ835" s="2"/>
      <c r="BA835" s="3"/>
      <c r="BB835" s="3"/>
      <c r="BC835" s="3"/>
      <c r="BD835" s="3"/>
    </row>
    <row r="836" spans="1:56" ht="15">
      <c r="A836"/>
      <c r="J836"/>
      <c r="AA836"/>
      <c r="AB836"/>
      <c r="AC836"/>
      <c r="AD836"/>
      <c r="AE836"/>
      <c r="AF836"/>
      <c r="AG836"/>
      <c r="AH836"/>
      <c r="AZ836" s="2"/>
      <c r="BA836" s="3"/>
      <c r="BB836" s="3"/>
      <c r="BC836" s="3"/>
      <c r="BD836" s="3"/>
    </row>
    <row r="837" spans="1:56" ht="15">
      <c r="A837"/>
      <c r="J837"/>
      <c r="AA837"/>
      <c r="AB837"/>
      <c r="AC837"/>
      <c r="AD837"/>
      <c r="AE837"/>
      <c r="AF837"/>
      <c r="AG837"/>
      <c r="AH837"/>
      <c r="AZ837" s="2"/>
      <c r="BA837" s="3"/>
      <c r="BB837" s="3"/>
      <c r="BC837" s="3"/>
      <c r="BD837" s="3"/>
    </row>
    <row r="838" spans="1:56" ht="15">
      <c r="A838"/>
      <c r="J838"/>
      <c r="AA838"/>
      <c r="AB838"/>
      <c r="AC838"/>
      <c r="AD838"/>
      <c r="AE838"/>
      <c r="AF838"/>
      <c r="AG838"/>
      <c r="AH838"/>
      <c r="AZ838" s="2"/>
      <c r="BA838" s="3"/>
      <c r="BB838" s="3"/>
      <c r="BC838" s="3"/>
      <c r="BD838" s="3"/>
    </row>
    <row r="839" spans="1:56" ht="15">
      <c r="A839"/>
      <c r="J839"/>
      <c r="AA839"/>
      <c r="AB839"/>
      <c r="AC839"/>
      <c r="AD839"/>
      <c r="AE839"/>
      <c r="AF839"/>
      <c r="AG839"/>
      <c r="AH839"/>
      <c r="AZ839" s="2"/>
      <c r="BA839" s="3"/>
      <c r="BB839" s="3"/>
      <c r="BC839" s="3"/>
      <c r="BD839" s="3"/>
    </row>
    <row r="840" spans="1:56" ht="15">
      <c r="A840"/>
      <c r="J840"/>
      <c r="AA840"/>
      <c r="AB840"/>
      <c r="AC840"/>
      <c r="AD840"/>
      <c r="AE840"/>
      <c r="AF840"/>
      <c r="AG840"/>
      <c r="AH840"/>
      <c r="AZ840" s="2"/>
      <c r="BA840" s="3"/>
      <c r="BB840" s="3"/>
      <c r="BC840" s="3"/>
      <c r="BD840" s="3"/>
    </row>
    <row r="841" spans="1:56" ht="15">
      <c r="A841"/>
      <c r="J841"/>
      <c r="AA841"/>
      <c r="AB841"/>
      <c r="AC841"/>
      <c r="AD841"/>
      <c r="AE841"/>
      <c r="AF841"/>
      <c r="AG841"/>
      <c r="AH841"/>
      <c r="AZ841" s="2"/>
      <c r="BA841" s="3"/>
      <c r="BB841" s="3"/>
      <c r="BC841" s="3"/>
      <c r="BD841" s="3"/>
    </row>
    <row r="842" spans="1:56" ht="15">
      <c r="A842"/>
      <c r="J842"/>
      <c r="AA842"/>
      <c r="AB842"/>
      <c r="AC842"/>
      <c r="AD842"/>
      <c r="AE842"/>
      <c r="AF842"/>
      <c r="AG842"/>
      <c r="AH842"/>
      <c r="AZ842" s="2"/>
      <c r="BA842" s="3"/>
      <c r="BB842" s="3"/>
      <c r="BC842" s="3"/>
      <c r="BD842" s="3"/>
    </row>
    <row r="843" spans="1:56" ht="15">
      <c r="A843"/>
      <c r="J843"/>
      <c r="AA843"/>
      <c r="AB843"/>
      <c r="AC843"/>
      <c r="AD843"/>
      <c r="AE843"/>
      <c r="AF843"/>
      <c r="AG843"/>
      <c r="AH843"/>
      <c r="AZ843" s="2"/>
      <c r="BA843" s="3"/>
      <c r="BB843" s="3"/>
      <c r="BC843" s="3"/>
      <c r="BD843" s="3"/>
    </row>
    <row r="844" spans="1:56" ht="15">
      <c r="A844"/>
      <c r="J844"/>
      <c r="AA844"/>
      <c r="AB844"/>
      <c r="AC844"/>
      <c r="AD844"/>
      <c r="AE844"/>
      <c r="AF844"/>
      <c r="AG844"/>
      <c r="AH844"/>
      <c r="AZ844" s="2"/>
      <c r="BA844" s="3"/>
      <c r="BB844" s="3"/>
      <c r="BC844" s="3"/>
      <c r="BD844" s="3"/>
    </row>
    <row r="845" spans="1:56" ht="15">
      <c r="A845"/>
      <c r="J845"/>
      <c r="AA845"/>
      <c r="AB845"/>
      <c r="AC845"/>
      <c r="AD845"/>
      <c r="AE845"/>
      <c r="AF845"/>
      <c r="AG845"/>
      <c r="AH845"/>
      <c r="AZ845" s="2"/>
      <c r="BA845" s="3"/>
      <c r="BB845" s="3"/>
      <c r="BC845" s="3"/>
      <c r="BD845" s="3"/>
    </row>
    <row r="846" spans="1:56" ht="15">
      <c r="A846"/>
      <c r="J846"/>
      <c r="AA846"/>
      <c r="AB846"/>
      <c r="AC846"/>
      <c r="AD846"/>
      <c r="AE846"/>
      <c r="AF846"/>
      <c r="AG846"/>
      <c r="AH846"/>
      <c r="AZ846" s="2"/>
      <c r="BA846" s="3"/>
      <c r="BB846" s="3"/>
      <c r="BC846" s="3"/>
      <c r="BD846" s="3"/>
    </row>
    <row r="847" spans="1:56" ht="15">
      <c r="A847"/>
      <c r="J847"/>
      <c r="AA847"/>
      <c r="AB847"/>
      <c r="AC847"/>
      <c r="AD847"/>
      <c r="AE847"/>
      <c r="AF847"/>
      <c r="AG847"/>
      <c r="AH847"/>
      <c r="AZ847" s="2"/>
      <c r="BA847" s="3"/>
      <c r="BB847" s="3"/>
      <c r="BC847" s="3"/>
      <c r="BD847" s="3"/>
    </row>
    <row r="848" spans="1:56" ht="15">
      <c r="A848"/>
      <c r="J848"/>
      <c r="AA848"/>
      <c r="AB848"/>
      <c r="AC848"/>
      <c r="AD848"/>
      <c r="AE848"/>
      <c r="AF848"/>
      <c r="AG848"/>
      <c r="AH848"/>
      <c r="AZ848" s="2"/>
      <c r="BA848" s="3"/>
      <c r="BB848" s="3"/>
      <c r="BC848" s="3"/>
      <c r="BD848" s="3"/>
    </row>
    <row r="849" spans="1:56" ht="15">
      <c r="A849"/>
      <c r="J849"/>
      <c r="AA849"/>
      <c r="AB849"/>
      <c r="AC849"/>
      <c r="AD849"/>
      <c r="AE849"/>
      <c r="AF849"/>
      <c r="AG849"/>
      <c r="AH849"/>
      <c r="AZ849" s="2"/>
      <c r="BA849" s="3"/>
      <c r="BB849" s="3"/>
      <c r="BC849" s="3"/>
      <c r="BD849" s="3"/>
    </row>
    <row r="850" spans="1:56" ht="15">
      <c r="A850"/>
      <c r="J850"/>
      <c r="AA850"/>
      <c r="AB850"/>
      <c r="AC850"/>
      <c r="AD850"/>
      <c r="AE850"/>
      <c r="AF850"/>
      <c r="AG850"/>
      <c r="AH850"/>
      <c r="AZ850" s="2"/>
      <c r="BA850" s="3"/>
      <c r="BB850" s="3"/>
      <c r="BC850" s="3"/>
      <c r="BD850" s="3"/>
    </row>
    <row r="851" spans="1:56" ht="15">
      <c r="A851"/>
      <c r="J851"/>
      <c r="AA851"/>
      <c r="AB851"/>
      <c r="AC851"/>
      <c r="AD851"/>
      <c r="AE851"/>
      <c r="AF851"/>
      <c r="AG851"/>
      <c r="AH851"/>
      <c r="AZ851" s="2"/>
      <c r="BA851" s="3"/>
      <c r="BB851" s="3"/>
      <c r="BC851" s="3"/>
      <c r="BD851" s="3"/>
    </row>
    <row r="852" spans="1:56" ht="15">
      <c r="A852"/>
      <c r="J852"/>
      <c r="AA852"/>
      <c r="AB852"/>
      <c r="AC852"/>
      <c r="AD852"/>
      <c r="AE852"/>
      <c r="AF852"/>
      <c r="AG852"/>
      <c r="AH852"/>
      <c r="AZ852" s="2"/>
      <c r="BA852" s="3"/>
      <c r="BB852" s="3"/>
      <c r="BC852" s="3"/>
      <c r="BD852" s="3"/>
    </row>
    <row r="853" spans="1:56" ht="15">
      <c r="A853"/>
      <c r="J853"/>
      <c r="AA853"/>
      <c r="AB853"/>
      <c r="AC853"/>
      <c r="AD853"/>
      <c r="AE853"/>
      <c r="AF853"/>
      <c r="AG853"/>
      <c r="AH853"/>
      <c r="AZ853" s="2"/>
      <c r="BA853" s="3"/>
      <c r="BB853" s="3"/>
      <c r="BC853" s="3"/>
      <c r="BD853" s="3"/>
    </row>
    <row r="854" spans="1:56" ht="15">
      <c r="A854"/>
      <c r="J854"/>
      <c r="AA854"/>
      <c r="AB854"/>
      <c r="AC854"/>
      <c r="AD854"/>
      <c r="AE854"/>
      <c r="AF854"/>
      <c r="AG854"/>
      <c r="AH854"/>
      <c r="AZ854" s="2"/>
      <c r="BA854" s="3"/>
      <c r="BB854" s="3"/>
      <c r="BC854" s="3"/>
      <c r="BD854" s="3"/>
    </row>
    <row r="855" spans="1:56" ht="15">
      <c r="A855"/>
      <c r="J855"/>
      <c r="AA855"/>
      <c r="AB855"/>
      <c r="AC855"/>
      <c r="AD855"/>
      <c r="AE855"/>
      <c r="AF855"/>
      <c r="AG855"/>
      <c r="AH855"/>
      <c r="AZ855" s="2"/>
      <c r="BA855" s="3"/>
      <c r="BB855" s="3"/>
      <c r="BC855" s="3"/>
      <c r="BD855" s="3"/>
    </row>
    <row r="856" spans="1:56" ht="15">
      <c r="A856"/>
      <c r="J856"/>
      <c r="AA856"/>
      <c r="AB856"/>
      <c r="AC856"/>
      <c r="AD856"/>
      <c r="AE856"/>
      <c r="AF856"/>
      <c r="AG856"/>
      <c r="AH856"/>
      <c r="AZ856" s="2"/>
      <c r="BA856" s="3"/>
      <c r="BB856" s="3"/>
      <c r="BC856" s="3"/>
      <c r="BD856" s="3"/>
    </row>
    <row r="857" spans="1:56" ht="15">
      <c r="A857"/>
      <c r="J857"/>
      <c r="AA857"/>
      <c r="AB857"/>
      <c r="AC857"/>
      <c r="AD857"/>
      <c r="AE857"/>
      <c r="AF857"/>
      <c r="AG857"/>
      <c r="AH857"/>
      <c r="AZ857" s="2"/>
      <c r="BA857" s="3"/>
      <c r="BB857" s="3"/>
      <c r="BC857" s="3"/>
      <c r="BD857" s="3"/>
    </row>
    <row r="858" spans="1:56" ht="15">
      <c r="A858"/>
      <c r="J858"/>
      <c r="AA858"/>
      <c r="AB858"/>
      <c r="AC858"/>
      <c r="AD858"/>
      <c r="AE858"/>
      <c r="AF858"/>
      <c r="AG858"/>
      <c r="AH858"/>
      <c r="AZ858" s="2"/>
      <c r="BA858" s="3"/>
      <c r="BB858" s="3"/>
      <c r="BC858" s="3"/>
      <c r="BD858" s="3"/>
    </row>
    <row r="859" spans="1:56" ht="15">
      <c r="A859"/>
      <c r="J859"/>
      <c r="AA859"/>
      <c r="AB859"/>
      <c r="AC859"/>
      <c r="AD859"/>
      <c r="AE859"/>
      <c r="AF859"/>
      <c r="AG859"/>
      <c r="AH859"/>
      <c r="AZ859" s="2"/>
      <c r="BA859" s="3"/>
      <c r="BB859" s="3"/>
      <c r="BC859" s="3"/>
      <c r="BD859" s="3"/>
    </row>
    <row r="860" spans="1:56" ht="15">
      <c r="A860"/>
      <c r="J860"/>
      <c r="AA860"/>
      <c r="AB860"/>
      <c r="AC860"/>
      <c r="AD860"/>
      <c r="AE860"/>
      <c r="AF860"/>
      <c r="AG860"/>
      <c r="AH860"/>
      <c r="AZ860" s="2"/>
      <c r="BA860" s="3"/>
      <c r="BB860" s="3"/>
      <c r="BC860" s="3"/>
      <c r="BD860" s="3"/>
    </row>
    <row r="861" spans="1:56" ht="15">
      <c r="A861"/>
      <c r="J861"/>
      <c r="AA861"/>
      <c r="AB861"/>
      <c r="AC861"/>
      <c r="AD861"/>
      <c r="AE861"/>
      <c r="AF861"/>
      <c r="AG861"/>
      <c r="AH861"/>
      <c r="AZ861" s="2"/>
      <c r="BA861" s="3"/>
      <c r="BB861" s="3"/>
      <c r="BC861" s="3"/>
      <c r="BD861" s="3"/>
    </row>
    <row r="862" spans="1:56" ht="15">
      <c r="A862"/>
      <c r="J862"/>
      <c r="AA862"/>
      <c r="AB862"/>
      <c r="AC862"/>
      <c r="AD862"/>
      <c r="AE862"/>
      <c r="AF862"/>
      <c r="AG862"/>
      <c r="AH862"/>
      <c r="AZ862" s="2"/>
      <c r="BA862" s="3"/>
      <c r="BB862" s="3"/>
      <c r="BC862" s="3"/>
      <c r="BD862" s="3"/>
    </row>
    <row r="863" spans="1:56" ht="15">
      <c r="A863"/>
      <c r="J863"/>
      <c r="AA863"/>
      <c r="AB863"/>
      <c r="AC863"/>
      <c r="AD863"/>
      <c r="AE863"/>
      <c r="AF863"/>
      <c r="AG863"/>
      <c r="AH863"/>
      <c r="AZ863" s="2"/>
      <c r="BA863" s="3"/>
      <c r="BB863" s="3"/>
      <c r="BC863" s="3"/>
      <c r="BD863" s="3"/>
    </row>
    <row r="864" spans="1:56" ht="15">
      <c r="A864"/>
      <c r="J864"/>
      <c r="AA864"/>
      <c r="AB864"/>
      <c r="AC864"/>
      <c r="AD864"/>
      <c r="AE864"/>
      <c r="AF864"/>
      <c r="AG864"/>
      <c r="AH864"/>
      <c r="AZ864" s="2"/>
      <c r="BA864" s="3"/>
      <c r="BB864" s="3"/>
      <c r="BC864" s="3"/>
      <c r="BD864" s="3"/>
    </row>
    <row r="865" spans="1:56" ht="15">
      <c r="A865"/>
      <c r="J865"/>
      <c r="AA865"/>
      <c r="AB865"/>
      <c r="AC865"/>
      <c r="AD865"/>
      <c r="AE865"/>
      <c r="AF865"/>
      <c r="AG865"/>
      <c r="AH865"/>
      <c r="AZ865" s="2"/>
      <c r="BA865" s="3"/>
      <c r="BB865" s="3"/>
      <c r="BC865" s="3"/>
      <c r="BD865" s="3"/>
    </row>
    <row r="866" spans="1:56" ht="15">
      <c r="A866"/>
      <c r="J866"/>
      <c r="AA866"/>
      <c r="AB866"/>
      <c r="AC866"/>
      <c r="AD866"/>
      <c r="AE866"/>
      <c r="AF866"/>
      <c r="AG866"/>
      <c r="AH866"/>
      <c r="AZ866" s="2"/>
      <c r="BA866" s="3"/>
      <c r="BB866" s="3"/>
      <c r="BC866" s="3"/>
      <c r="BD866" s="3"/>
    </row>
    <row r="867" spans="1:56" ht="15">
      <c r="A867"/>
      <c r="J867"/>
      <c r="AA867"/>
      <c r="AB867"/>
      <c r="AC867"/>
      <c r="AD867"/>
      <c r="AE867"/>
      <c r="AF867"/>
      <c r="AG867"/>
      <c r="AH867"/>
      <c r="AZ867" s="2"/>
      <c r="BA867" s="3"/>
      <c r="BB867" s="3"/>
      <c r="BC867" s="3"/>
      <c r="BD867" s="3"/>
    </row>
    <row r="868" spans="1:56" ht="15">
      <c r="A868"/>
      <c r="J868"/>
      <c r="AA868"/>
      <c r="AB868"/>
      <c r="AC868"/>
      <c r="AD868"/>
      <c r="AE868"/>
      <c r="AF868"/>
      <c r="AG868"/>
      <c r="AH868"/>
      <c r="AZ868" s="2"/>
      <c r="BA868" s="3"/>
      <c r="BB868" s="3"/>
      <c r="BC868" s="3"/>
      <c r="BD868" s="3"/>
    </row>
    <row r="869" spans="1:56" ht="15">
      <c r="A869"/>
      <c r="J869"/>
      <c r="AA869"/>
      <c r="AB869"/>
      <c r="AC869"/>
      <c r="AD869"/>
      <c r="AE869"/>
      <c r="AF869"/>
      <c r="AG869"/>
      <c r="AH869"/>
      <c r="AZ869" s="2"/>
      <c r="BA869" s="3"/>
      <c r="BB869" s="3"/>
      <c r="BC869" s="3"/>
      <c r="BD869" s="3"/>
    </row>
    <row r="870" spans="1:56" ht="15">
      <c r="A870"/>
      <c r="J870"/>
      <c r="AA870"/>
      <c r="AB870"/>
      <c r="AC870"/>
      <c r="AD870"/>
      <c r="AE870"/>
      <c r="AF870"/>
      <c r="AG870"/>
      <c r="AH870"/>
      <c r="AZ870" s="2"/>
      <c r="BA870" s="3"/>
      <c r="BB870" s="3"/>
      <c r="BC870" s="3"/>
      <c r="BD870" s="3"/>
    </row>
    <row r="871" spans="1:56" ht="15">
      <c r="A871"/>
      <c r="J871"/>
      <c r="AA871"/>
      <c r="AB871"/>
      <c r="AC871"/>
      <c r="AD871"/>
      <c r="AE871"/>
      <c r="AF871"/>
      <c r="AG871"/>
      <c r="AH871"/>
      <c r="AZ871" s="2"/>
      <c r="BA871" s="3"/>
      <c r="BB871" s="3"/>
      <c r="BC871" s="3"/>
      <c r="BD871" s="3"/>
    </row>
    <row r="872" spans="1:56" ht="15">
      <c r="A872"/>
      <c r="J872"/>
      <c r="AA872"/>
      <c r="AB872"/>
      <c r="AC872"/>
      <c r="AD872"/>
      <c r="AE872"/>
      <c r="AF872"/>
      <c r="AG872"/>
      <c r="AH872"/>
      <c r="AZ872" s="2"/>
      <c r="BA872" s="3"/>
      <c r="BB872" s="3"/>
      <c r="BC872" s="3"/>
      <c r="BD872" s="3"/>
    </row>
    <row r="873" spans="1:56" ht="15">
      <c r="A873"/>
      <c r="J873"/>
      <c r="AA873"/>
      <c r="AB873"/>
      <c r="AC873"/>
      <c r="AD873"/>
      <c r="AE873"/>
      <c r="AF873"/>
      <c r="AG873"/>
      <c r="AH873"/>
      <c r="AZ873" s="2"/>
      <c r="BA873" s="3"/>
      <c r="BB873" s="3"/>
      <c r="BC873" s="3"/>
      <c r="BD873" s="3"/>
    </row>
    <row r="874" spans="1:56" ht="15">
      <c r="A874"/>
      <c r="J874"/>
      <c r="AA874"/>
      <c r="AB874"/>
      <c r="AC874"/>
      <c r="AD874"/>
      <c r="AE874"/>
      <c r="AF874"/>
      <c r="AG874"/>
      <c r="AH874"/>
      <c r="AZ874" s="2"/>
      <c r="BA874" s="3"/>
      <c r="BB874" s="3"/>
      <c r="BC874" s="3"/>
      <c r="BD874" s="3"/>
    </row>
    <row r="875" spans="1:56" ht="15">
      <c r="A875"/>
      <c r="J875"/>
      <c r="AA875"/>
      <c r="AB875"/>
      <c r="AC875"/>
      <c r="AD875"/>
      <c r="AE875"/>
      <c r="AF875"/>
      <c r="AG875"/>
      <c r="AH875"/>
      <c r="AZ875" s="2"/>
      <c r="BA875" s="3"/>
      <c r="BB875" s="3"/>
      <c r="BC875" s="3"/>
      <c r="BD875" s="3"/>
    </row>
    <row r="876" spans="1:56" ht="15">
      <c r="A876"/>
      <c r="J876"/>
      <c r="AA876"/>
      <c r="AB876"/>
      <c r="AC876"/>
      <c r="AD876"/>
      <c r="AE876"/>
      <c r="AF876"/>
      <c r="AG876"/>
      <c r="AH876"/>
      <c r="AZ876" s="2"/>
      <c r="BA876" s="3"/>
      <c r="BB876" s="3"/>
      <c r="BC876" s="3"/>
      <c r="BD876" s="3"/>
    </row>
    <row r="877" spans="1:56" ht="15">
      <c r="A877"/>
      <c r="J877"/>
      <c r="AA877"/>
      <c r="AB877"/>
      <c r="AC877"/>
      <c r="AD877"/>
      <c r="AE877"/>
      <c r="AF877"/>
      <c r="AG877"/>
      <c r="AH877"/>
      <c r="AZ877" s="2"/>
      <c r="BA877" s="3"/>
      <c r="BB877" s="3"/>
      <c r="BC877" s="3"/>
      <c r="BD877" s="3"/>
    </row>
    <row r="878" spans="1:56" ht="15">
      <c r="A878"/>
      <c r="J878"/>
      <c r="AA878"/>
      <c r="AB878"/>
      <c r="AC878"/>
      <c r="AD878"/>
      <c r="AE878"/>
      <c r="AF878"/>
      <c r="AG878"/>
      <c r="AH878"/>
      <c r="AZ878" s="2"/>
      <c r="BA878" s="3"/>
      <c r="BB878" s="3"/>
      <c r="BC878" s="3"/>
      <c r="BD878" s="3"/>
    </row>
    <row r="879" spans="1:56" ht="15">
      <c r="A879"/>
      <c r="J879"/>
      <c r="AA879"/>
      <c r="AB879"/>
      <c r="AC879"/>
      <c r="AD879"/>
      <c r="AE879"/>
      <c r="AF879"/>
      <c r="AG879"/>
      <c r="AH879"/>
      <c r="AZ879" s="2"/>
      <c r="BA879" s="3"/>
      <c r="BB879" s="3"/>
      <c r="BC879" s="3"/>
      <c r="BD879" s="3"/>
    </row>
    <row r="880" spans="1:56" ht="15">
      <c r="A880"/>
      <c r="J880"/>
      <c r="AA880"/>
      <c r="AB880"/>
      <c r="AC880"/>
      <c r="AD880"/>
      <c r="AE880"/>
      <c r="AF880"/>
      <c r="AG880"/>
      <c r="AH880"/>
      <c r="AZ880" s="2"/>
      <c r="BA880" s="3"/>
      <c r="BB880" s="3"/>
      <c r="BC880" s="3"/>
      <c r="BD880" s="3"/>
    </row>
    <row r="881" spans="1:56" ht="15">
      <c r="A881"/>
      <c r="J881"/>
      <c r="AA881"/>
      <c r="AB881"/>
      <c r="AC881"/>
      <c r="AD881"/>
      <c r="AE881"/>
      <c r="AF881"/>
      <c r="AG881"/>
      <c r="AH881"/>
      <c r="AZ881" s="2"/>
      <c r="BA881" s="3"/>
      <c r="BB881" s="3"/>
      <c r="BC881" s="3"/>
      <c r="BD881" s="3"/>
    </row>
    <row r="882" spans="1:56" ht="15">
      <c r="A882"/>
      <c r="J882"/>
      <c r="AA882"/>
      <c r="AB882"/>
      <c r="AC882"/>
      <c r="AD882"/>
      <c r="AE882"/>
      <c r="AF882"/>
      <c r="AG882"/>
      <c r="AH882"/>
      <c r="AZ882" s="2"/>
      <c r="BA882" s="3"/>
      <c r="BB882" s="3"/>
      <c r="BC882" s="3"/>
      <c r="BD882" s="3"/>
    </row>
    <row r="883" spans="1:56" ht="15">
      <c r="A883"/>
      <c r="J883"/>
      <c r="AA883"/>
      <c r="AB883"/>
      <c r="AC883"/>
      <c r="AD883"/>
      <c r="AE883"/>
      <c r="AF883"/>
      <c r="AG883"/>
      <c r="AH883"/>
      <c r="AZ883" s="2"/>
      <c r="BA883" s="3"/>
      <c r="BB883" s="3"/>
      <c r="BC883" s="3"/>
      <c r="BD883" s="3"/>
    </row>
    <row r="884" spans="1:56" ht="15">
      <c r="A884"/>
      <c r="J884"/>
      <c r="AA884"/>
      <c r="AB884"/>
      <c r="AC884"/>
      <c r="AD884"/>
      <c r="AE884"/>
      <c r="AF884"/>
      <c r="AG884"/>
      <c r="AH884"/>
      <c r="AZ884" s="2"/>
      <c r="BA884" s="3"/>
      <c r="BB884" s="3"/>
      <c r="BC884" s="3"/>
      <c r="BD884" s="3"/>
    </row>
    <row r="885" spans="1:56" ht="15">
      <c r="A885"/>
      <c r="J885"/>
      <c r="AA885"/>
      <c r="AB885"/>
      <c r="AC885"/>
      <c r="AD885"/>
      <c r="AE885"/>
      <c r="AF885"/>
      <c r="AG885"/>
      <c r="AH885"/>
      <c r="AZ885" s="2"/>
      <c r="BA885" s="3"/>
      <c r="BB885" s="3"/>
      <c r="BC885" s="3"/>
      <c r="BD885" s="3"/>
    </row>
    <row r="886" spans="1:56" ht="15">
      <c r="A886"/>
      <c r="J886"/>
      <c r="AA886"/>
      <c r="AB886"/>
      <c r="AC886"/>
      <c r="AD886"/>
      <c r="AE886"/>
      <c r="AF886"/>
      <c r="AG886"/>
      <c r="AH886"/>
      <c r="AZ886" s="2"/>
      <c r="BA886" s="3"/>
      <c r="BB886" s="3"/>
      <c r="BC886" s="3"/>
      <c r="BD886" s="3"/>
    </row>
    <row r="887" spans="1:56" ht="15">
      <c r="A887"/>
      <c r="J887"/>
      <c r="AA887"/>
      <c r="AB887"/>
      <c r="AC887"/>
      <c r="AD887"/>
      <c r="AE887"/>
      <c r="AF887"/>
      <c r="AG887"/>
      <c r="AH887"/>
      <c r="AZ887" s="2"/>
      <c r="BA887" s="3"/>
      <c r="BB887" s="3"/>
      <c r="BC887" s="3"/>
      <c r="BD887" s="3"/>
    </row>
    <row r="888" spans="1:56" ht="15">
      <c r="A888"/>
      <c r="J888"/>
      <c r="AA888"/>
      <c r="AB888"/>
      <c r="AC888"/>
      <c r="AD888"/>
      <c r="AE888"/>
      <c r="AF888"/>
      <c r="AG888"/>
      <c r="AH888"/>
      <c r="AZ888" s="2"/>
      <c r="BA888" s="3"/>
      <c r="BB888" s="3"/>
      <c r="BC888" s="3"/>
      <c r="BD888" s="3"/>
    </row>
    <row r="889" spans="1:56" ht="15">
      <c r="A889"/>
      <c r="J889"/>
      <c r="AA889"/>
      <c r="AB889"/>
      <c r="AC889"/>
      <c r="AD889"/>
      <c r="AE889"/>
      <c r="AF889"/>
      <c r="AG889"/>
      <c r="AH889"/>
      <c r="AZ889" s="2"/>
      <c r="BA889" s="3"/>
      <c r="BB889" s="3"/>
      <c r="BC889" s="3"/>
      <c r="BD889" s="3"/>
    </row>
    <row r="890" spans="1:56" ht="15">
      <c r="A890"/>
      <c r="J890"/>
      <c r="AA890"/>
      <c r="AB890"/>
      <c r="AC890"/>
      <c r="AD890"/>
      <c r="AE890"/>
      <c r="AF890"/>
      <c r="AG890"/>
      <c r="AH890"/>
      <c r="AZ890" s="2"/>
      <c r="BA890" s="3"/>
      <c r="BB890" s="3"/>
      <c r="BC890" s="3"/>
      <c r="BD890" s="3"/>
    </row>
    <row r="891" spans="1:56" ht="15">
      <c r="A891"/>
      <c r="J891"/>
      <c r="AA891"/>
      <c r="AB891"/>
      <c r="AC891"/>
      <c r="AD891"/>
      <c r="AE891"/>
      <c r="AF891"/>
      <c r="AG891"/>
      <c r="AH891"/>
      <c r="AZ891" s="2"/>
      <c r="BA891" s="3"/>
      <c r="BB891" s="3"/>
      <c r="BC891" s="3"/>
      <c r="BD891" s="3"/>
    </row>
    <row r="892" spans="1:56" ht="15">
      <c r="A892"/>
      <c r="J892"/>
      <c r="AA892"/>
      <c r="AB892"/>
      <c r="AC892"/>
      <c r="AD892"/>
      <c r="AE892"/>
      <c r="AF892"/>
      <c r="AG892"/>
      <c r="AH892"/>
      <c r="AZ892" s="2"/>
      <c r="BA892" s="3"/>
      <c r="BB892" s="3"/>
      <c r="BC892" s="3"/>
      <c r="BD892" s="3"/>
    </row>
    <row r="893" spans="1:56" ht="15">
      <c r="A893"/>
      <c r="J893"/>
      <c r="AA893"/>
      <c r="AB893"/>
      <c r="AC893"/>
      <c r="AD893"/>
      <c r="AE893"/>
      <c r="AF893"/>
      <c r="AG893"/>
      <c r="AH893"/>
      <c r="AZ893" s="2"/>
      <c r="BA893" s="3"/>
      <c r="BB893" s="3"/>
      <c r="BC893" s="3"/>
      <c r="BD893" s="3"/>
    </row>
    <row r="894" spans="1:56" ht="15">
      <c r="A894"/>
      <c r="J894"/>
      <c r="AA894"/>
      <c r="AB894"/>
      <c r="AC894"/>
      <c r="AD894"/>
      <c r="AE894"/>
      <c r="AF894"/>
      <c r="AG894"/>
      <c r="AH894"/>
      <c r="AZ894" s="2"/>
      <c r="BA894" s="3"/>
      <c r="BB894" s="3"/>
      <c r="BC894" s="3"/>
      <c r="BD894" s="3"/>
    </row>
    <row r="895" spans="1:56" ht="15">
      <c r="A895"/>
      <c r="J895"/>
      <c r="AA895"/>
      <c r="AB895"/>
      <c r="AC895"/>
      <c r="AD895"/>
      <c r="AE895"/>
      <c r="AF895"/>
      <c r="AG895"/>
      <c r="AH895"/>
      <c r="AZ895" s="2"/>
      <c r="BA895" s="3"/>
      <c r="BB895" s="3"/>
      <c r="BC895" s="3"/>
      <c r="BD895" s="3"/>
    </row>
    <row r="896" spans="1:56" ht="15">
      <c r="A896"/>
      <c r="J896"/>
      <c r="AA896"/>
      <c r="AB896"/>
      <c r="AC896"/>
      <c r="AD896"/>
      <c r="AE896"/>
      <c r="AF896"/>
      <c r="AG896"/>
      <c r="AH896"/>
      <c r="AZ896" s="2"/>
      <c r="BA896" s="3"/>
      <c r="BB896" s="3"/>
      <c r="BC896" s="3"/>
      <c r="BD896" s="3"/>
    </row>
    <row r="897" spans="1:56" ht="15">
      <c r="A897"/>
      <c r="J897"/>
      <c r="AA897"/>
      <c r="AB897"/>
      <c r="AC897"/>
      <c r="AD897"/>
      <c r="AE897"/>
      <c r="AF897"/>
      <c r="AG897"/>
      <c r="AH897"/>
      <c r="AZ897" s="2"/>
      <c r="BA897" s="3"/>
      <c r="BB897" s="3"/>
      <c r="BC897" s="3"/>
      <c r="BD897" s="3"/>
    </row>
    <row r="898" spans="1:56" ht="15">
      <c r="A898"/>
      <c r="J898"/>
      <c r="AA898"/>
      <c r="AB898"/>
      <c r="AC898"/>
      <c r="AD898"/>
      <c r="AE898"/>
      <c r="AF898"/>
      <c r="AG898"/>
      <c r="AH898"/>
      <c r="AZ898" s="2"/>
      <c r="BA898" s="3"/>
      <c r="BB898" s="3"/>
      <c r="BC898" s="3"/>
      <c r="BD898" s="3"/>
    </row>
    <row r="899" spans="1:56" ht="15">
      <c r="A899"/>
      <c r="J899"/>
      <c r="AA899"/>
      <c r="AB899"/>
      <c r="AC899"/>
      <c r="AD899"/>
      <c r="AE899"/>
      <c r="AF899"/>
      <c r="AG899"/>
      <c r="AH899"/>
      <c r="AZ899" s="2"/>
      <c r="BA899" s="3"/>
      <c r="BB899" s="3"/>
      <c r="BC899" s="3"/>
      <c r="BD899" s="3"/>
    </row>
    <row r="900" spans="1:56" ht="15">
      <c r="A900"/>
      <c r="J900"/>
      <c r="AA900"/>
      <c r="AB900"/>
      <c r="AC900"/>
      <c r="AD900"/>
      <c r="AE900"/>
      <c r="AF900"/>
      <c r="AG900"/>
      <c r="AH900"/>
      <c r="AZ900" s="2"/>
      <c r="BA900" s="3"/>
      <c r="BB900" s="3"/>
      <c r="BC900" s="3"/>
      <c r="BD900" s="3"/>
    </row>
    <row r="901" spans="1:56" ht="15">
      <c r="A901"/>
      <c r="J901"/>
      <c r="AA901"/>
      <c r="AB901"/>
      <c r="AC901"/>
      <c r="AD901"/>
      <c r="AE901"/>
      <c r="AF901"/>
      <c r="AG901"/>
      <c r="AH901"/>
      <c r="AZ901" s="2"/>
      <c r="BA901" s="3"/>
      <c r="BB901" s="3"/>
      <c r="BC901" s="3"/>
      <c r="BD901" s="3"/>
    </row>
    <row r="902" spans="1:56" ht="15">
      <c r="A902"/>
      <c r="J902"/>
      <c r="AA902"/>
      <c r="AB902"/>
      <c r="AC902"/>
      <c r="AD902"/>
      <c r="AE902"/>
      <c r="AF902"/>
      <c r="AG902"/>
      <c r="AH902"/>
      <c r="AZ902" s="2"/>
      <c r="BA902" s="3"/>
      <c r="BB902" s="3"/>
      <c r="BC902" s="3"/>
      <c r="BD902" s="3"/>
    </row>
    <row r="903" spans="1:56" ht="15">
      <c r="A903"/>
      <c r="J903"/>
      <c r="AA903"/>
      <c r="AB903"/>
      <c r="AC903"/>
      <c r="AD903"/>
      <c r="AE903"/>
      <c r="AF903"/>
      <c r="AG903"/>
      <c r="AH903"/>
      <c r="AZ903" s="2"/>
      <c r="BA903" s="3"/>
      <c r="BB903" s="3"/>
      <c r="BC903" s="3"/>
      <c r="BD903" s="3"/>
    </row>
    <row r="904" spans="1:56" ht="15">
      <c r="A904"/>
      <c r="J904"/>
      <c r="AA904"/>
      <c r="AB904"/>
      <c r="AC904"/>
      <c r="AD904"/>
      <c r="AE904"/>
      <c r="AF904"/>
      <c r="AG904"/>
      <c r="AH904"/>
      <c r="AZ904" s="2"/>
      <c r="BA904" s="3"/>
      <c r="BB904" s="3"/>
      <c r="BC904" s="3"/>
      <c r="BD904" s="3"/>
    </row>
    <row r="905" spans="1:56" ht="15">
      <c r="A905"/>
      <c r="J905"/>
      <c r="AA905"/>
      <c r="AB905"/>
      <c r="AC905"/>
      <c r="AD905"/>
      <c r="AE905"/>
      <c r="AF905"/>
      <c r="AG905"/>
      <c r="AH905"/>
      <c r="AZ905" s="2"/>
      <c r="BA905" s="3"/>
      <c r="BB905" s="3"/>
      <c r="BC905" s="3"/>
      <c r="BD905" s="3"/>
    </row>
    <row r="906" spans="1:56" ht="15">
      <c r="A906"/>
      <c r="J906"/>
      <c r="AA906"/>
      <c r="AB906"/>
      <c r="AC906"/>
      <c r="AD906"/>
      <c r="AE906"/>
      <c r="AF906"/>
      <c r="AG906"/>
      <c r="AH906"/>
      <c r="AZ906" s="2"/>
      <c r="BA906" s="3"/>
      <c r="BB906" s="3"/>
      <c r="BC906" s="3"/>
      <c r="BD906" s="3"/>
    </row>
    <row r="907" spans="1:56" ht="15">
      <c r="A907"/>
      <c r="J907"/>
      <c r="AA907"/>
      <c r="AB907"/>
      <c r="AC907"/>
      <c r="AD907"/>
      <c r="AE907"/>
      <c r="AF907"/>
      <c r="AG907"/>
      <c r="AH907"/>
      <c r="AZ907" s="2"/>
      <c r="BA907" s="3"/>
      <c r="BB907" s="3"/>
      <c r="BC907" s="3"/>
      <c r="BD907" s="3"/>
    </row>
    <row r="908" spans="1:56" ht="15">
      <c r="A908"/>
      <c r="J908"/>
      <c r="AA908"/>
      <c r="AB908"/>
      <c r="AC908"/>
      <c r="AD908"/>
      <c r="AE908"/>
      <c r="AF908"/>
      <c r="AG908"/>
      <c r="AH908"/>
      <c r="AZ908" s="2"/>
      <c r="BA908" s="3"/>
      <c r="BB908" s="3"/>
      <c r="BC908" s="3"/>
      <c r="BD908" s="3"/>
    </row>
    <row r="909" spans="1:56" ht="15">
      <c r="A909"/>
      <c r="J909"/>
      <c r="AA909"/>
      <c r="AB909"/>
      <c r="AC909"/>
      <c r="AD909"/>
      <c r="AE909"/>
      <c r="AF909"/>
      <c r="AG909"/>
      <c r="AH909"/>
      <c r="AZ909" s="2"/>
      <c r="BA909" s="3"/>
      <c r="BB909" s="3"/>
      <c r="BC909" s="3"/>
      <c r="BD909" s="3"/>
    </row>
    <row r="910" spans="1:56" ht="15">
      <c r="A910"/>
      <c r="J910"/>
      <c r="AA910"/>
      <c r="AB910"/>
      <c r="AC910"/>
      <c r="AD910"/>
      <c r="AE910"/>
      <c r="AF910"/>
      <c r="AG910"/>
      <c r="AH910"/>
      <c r="AZ910" s="2"/>
      <c r="BA910" s="3"/>
      <c r="BB910" s="3"/>
      <c r="BC910" s="3"/>
      <c r="BD910" s="3"/>
    </row>
    <row r="911" spans="1:56" ht="15">
      <c r="A911"/>
      <c r="J911"/>
      <c r="AA911"/>
      <c r="AB911"/>
      <c r="AC911"/>
      <c r="AD911"/>
      <c r="AE911"/>
      <c r="AF911"/>
      <c r="AG911"/>
      <c r="AH911"/>
      <c r="AZ911" s="2"/>
      <c r="BA911" s="3"/>
      <c r="BB911" s="3"/>
      <c r="BC911" s="3"/>
      <c r="BD911" s="3"/>
    </row>
    <row r="912" spans="1:56" ht="15">
      <c r="A912"/>
      <c r="J912"/>
      <c r="AA912"/>
      <c r="AB912"/>
      <c r="AC912"/>
      <c r="AD912"/>
      <c r="AE912"/>
      <c r="AF912"/>
      <c r="AG912"/>
      <c r="AH912"/>
      <c r="AZ912" s="2"/>
      <c r="BA912" s="3"/>
      <c r="BB912" s="3"/>
      <c r="BC912" s="3"/>
      <c r="BD912" s="3"/>
    </row>
    <row r="913" spans="1:56" ht="15">
      <c r="A913"/>
      <c r="J913"/>
      <c r="AA913"/>
      <c r="AB913"/>
      <c r="AC913"/>
      <c r="AD913"/>
      <c r="AE913"/>
      <c r="AF913"/>
      <c r="AG913"/>
      <c r="AH913"/>
      <c r="AZ913" s="2"/>
      <c r="BA913" s="3"/>
      <c r="BB913" s="3"/>
      <c r="BC913" s="3"/>
      <c r="BD913" s="3"/>
    </row>
    <row r="914" spans="1:56" ht="15">
      <c r="A914"/>
      <c r="J914"/>
      <c r="AA914"/>
      <c r="AB914"/>
      <c r="AC914"/>
      <c r="AD914"/>
      <c r="AE914"/>
      <c r="AF914"/>
      <c r="AG914"/>
      <c r="AH914"/>
      <c r="AZ914" s="2"/>
      <c r="BA914" s="3"/>
      <c r="BB914" s="3"/>
      <c r="BC914" s="3"/>
      <c r="BD914" s="3"/>
    </row>
    <row r="915" spans="1:56" ht="15">
      <c r="A915"/>
      <c r="J915"/>
      <c r="AA915"/>
      <c r="AB915"/>
      <c r="AC915"/>
      <c r="AD915"/>
      <c r="AE915"/>
      <c r="AF915"/>
      <c r="AG915"/>
      <c r="AH915"/>
      <c r="AZ915" s="2"/>
      <c r="BA915" s="3"/>
      <c r="BB915" s="3"/>
      <c r="BC915" s="3"/>
      <c r="BD915" s="3"/>
    </row>
    <row r="916" spans="1:56" ht="15">
      <c r="A916"/>
      <c r="J916"/>
      <c r="AA916"/>
      <c r="AB916"/>
      <c r="AC916"/>
      <c r="AD916"/>
      <c r="AE916"/>
      <c r="AF916"/>
      <c r="AG916"/>
      <c r="AH916"/>
      <c r="AZ916" s="2"/>
      <c r="BA916" s="3"/>
      <c r="BB916" s="3"/>
      <c r="BC916" s="3"/>
      <c r="BD916" s="3"/>
    </row>
    <row r="917" spans="1:56" ht="15">
      <c r="A917"/>
      <c r="J917"/>
      <c r="AA917"/>
      <c r="AB917"/>
      <c r="AC917"/>
      <c r="AD917"/>
      <c r="AE917"/>
      <c r="AF917"/>
      <c r="AG917"/>
      <c r="AH917"/>
      <c r="AZ917" s="2"/>
      <c r="BA917" s="3"/>
      <c r="BB917" s="3"/>
      <c r="BC917" s="3"/>
      <c r="BD917" s="3"/>
    </row>
    <row r="918" spans="1:56" ht="15">
      <c r="A918"/>
      <c r="J918"/>
      <c r="AA918"/>
      <c r="AB918"/>
      <c r="AC918"/>
      <c r="AD918"/>
      <c r="AE918"/>
      <c r="AF918"/>
      <c r="AG918"/>
      <c r="AH918"/>
      <c r="AZ918" s="2"/>
      <c r="BA918" s="3"/>
      <c r="BB918" s="3"/>
      <c r="BC918" s="3"/>
      <c r="BD918" s="3"/>
    </row>
    <row r="919" spans="1:56" ht="15">
      <c r="A919"/>
      <c r="J919"/>
      <c r="AA919"/>
      <c r="AB919"/>
      <c r="AC919"/>
      <c r="AD919"/>
      <c r="AE919"/>
      <c r="AF919"/>
      <c r="AG919"/>
      <c r="AH919"/>
      <c r="AZ919" s="2"/>
      <c r="BA919" s="3"/>
      <c r="BB919" s="3"/>
      <c r="BC919" s="3"/>
      <c r="BD919" s="3"/>
    </row>
    <row r="920" spans="1:56" ht="15">
      <c r="A920"/>
      <c r="J920"/>
      <c r="AA920"/>
      <c r="AB920"/>
      <c r="AC920"/>
      <c r="AD920"/>
      <c r="AE920"/>
      <c r="AF920"/>
      <c r="AG920"/>
      <c r="AH920"/>
      <c r="AZ920" s="2"/>
      <c r="BA920" s="3"/>
      <c r="BB920" s="3"/>
      <c r="BC920" s="3"/>
      <c r="BD920" s="3"/>
    </row>
    <row r="921" spans="1:56" ht="15">
      <c r="A921"/>
      <c r="J921"/>
      <c r="AA921"/>
      <c r="AB921"/>
      <c r="AC921"/>
      <c r="AD921"/>
      <c r="AE921"/>
      <c r="AF921"/>
      <c r="AG921"/>
      <c r="AH921"/>
      <c r="AZ921" s="2"/>
      <c r="BA921" s="3"/>
      <c r="BB921" s="3"/>
      <c r="BC921" s="3"/>
      <c r="BD921" s="3"/>
    </row>
    <row r="922" spans="1:56" ht="15">
      <c r="A922"/>
      <c r="J922"/>
      <c r="AA922"/>
      <c r="AB922"/>
      <c r="AC922"/>
      <c r="AD922"/>
      <c r="AE922"/>
      <c r="AF922"/>
      <c r="AG922"/>
      <c r="AH922"/>
      <c r="AZ922" s="2"/>
      <c r="BA922" s="3"/>
      <c r="BB922" s="3"/>
      <c r="BC922" s="3"/>
      <c r="BD922" s="3"/>
    </row>
    <row r="923" spans="1:56" ht="15">
      <c r="A923"/>
      <c r="J923"/>
      <c r="AA923"/>
      <c r="AB923"/>
      <c r="AC923"/>
      <c r="AD923"/>
      <c r="AE923"/>
      <c r="AF923"/>
      <c r="AG923"/>
      <c r="AH923"/>
      <c r="AZ923" s="2"/>
      <c r="BA923" s="3"/>
      <c r="BB923" s="3"/>
      <c r="BC923" s="3"/>
      <c r="BD923" s="3"/>
    </row>
    <row r="924" spans="1:56" ht="15">
      <c r="A924"/>
      <c r="J924"/>
      <c r="AA924"/>
      <c r="AB924"/>
      <c r="AC924"/>
      <c r="AD924"/>
      <c r="AE924"/>
      <c r="AF924"/>
      <c r="AG924"/>
      <c r="AH924"/>
      <c r="AZ924" s="2"/>
      <c r="BA924" s="3"/>
      <c r="BB924" s="3"/>
      <c r="BC924" s="3"/>
      <c r="BD924" s="3"/>
    </row>
    <row r="925" spans="1:56" ht="15">
      <c r="A925"/>
      <c r="J925"/>
      <c r="AA925"/>
      <c r="AB925"/>
      <c r="AC925"/>
      <c r="AD925"/>
      <c r="AE925"/>
      <c r="AF925"/>
      <c r="AG925"/>
      <c r="AH925"/>
      <c r="AZ925" s="2"/>
      <c r="BA925" s="3"/>
      <c r="BB925" s="3"/>
      <c r="BC925" s="3"/>
      <c r="BD925" s="3"/>
    </row>
    <row r="926" spans="1:56" ht="15">
      <c r="A926"/>
      <c r="J926"/>
      <c r="AA926"/>
      <c r="AB926"/>
      <c r="AC926"/>
      <c r="AD926"/>
      <c r="AE926"/>
      <c r="AF926"/>
      <c r="AG926"/>
      <c r="AH926"/>
      <c r="AZ926" s="2"/>
      <c r="BA926" s="3"/>
      <c r="BB926" s="3"/>
      <c r="BC926" s="3"/>
      <c r="BD926" s="3"/>
    </row>
    <row r="927" spans="1:56" ht="15">
      <c r="A927"/>
      <c r="J927"/>
      <c r="AA927"/>
      <c r="AB927"/>
      <c r="AC927"/>
      <c r="AD927"/>
      <c r="AE927"/>
      <c r="AF927"/>
      <c r="AG927"/>
      <c r="AH927"/>
      <c r="AZ927" s="2"/>
      <c r="BA927" s="3"/>
      <c r="BB927" s="3"/>
      <c r="BC927" s="3"/>
      <c r="BD927" s="3"/>
    </row>
    <row r="928" spans="1:56" ht="15">
      <c r="A928"/>
      <c r="J928"/>
      <c r="AA928"/>
      <c r="AB928"/>
      <c r="AC928"/>
      <c r="AD928"/>
      <c r="AE928"/>
      <c r="AF928"/>
      <c r="AG928"/>
      <c r="AH928"/>
      <c r="AZ928" s="2"/>
      <c r="BA928" s="3"/>
      <c r="BB928" s="3"/>
      <c r="BC928" s="3"/>
      <c r="BD928" s="3"/>
    </row>
    <row r="929" spans="1:56" ht="15">
      <c r="A929"/>
      <c r="J929"/>
      <c r="AA929"/>
      <c r="AB929"/>
      <c r="AC929"/>
      <c r="AD929"/>
      <c r="AE929"/>
      <c r="AF929"/>
      <c r="AG929"/>
      <c r="AH929"/>
      <c r="AZ929" s="2"/>
      <c r="BA929" s="3"/>
      <c r="BB929" s="3"/>
      <c r="BC929" s="3"/>
      <c r="BD929" s="3"/>
    </row>
    <row r="930" spans="1:56" ht="15">
      <c r="A930"/>
      <c r="J930"/>
      <c r="AA930"/>
      <c r="AB930"/>
      <c r="AC930"/>
      <c r="AD930"/>
      <c r="AE930"/>
      <c r="AF930"/>
      <c r="AG930"/>
      <c r="AH930"/>
      <c r="AZ930" s="2"/>
      <c r="BA930" s="3"/>
      <c r="BB930" s="3"/>
      <c r="BC930" s="3"/>
      <c r="BD930" s="3"/>
    </row>
    <row r="931" spans="1:56" ht="15">
      <c r="A931"/>
      <c r="J931"/>
      <c r="AA931"/>
      <c r="AB931"/>
      <c r="AC931"/>
      <c r="AD931"/>
      <c r="AE931"/>
      <c r="AF931"/>
      <c r="AG931"/>
      <c r="AH931"/>
      <c r="AZ931" s="2"/>
      <c r="BA931" s="3"/>
      <c r="BB931" s="3"/>
      <c r="BC931" s="3"/>
      <c r="BD931" s="3"/>
    </row>
    <row r="932" spans="1:56" ht="15">
      <c r="A932"/>
      <c r="J932"/>
      <c r="AA932"/>
      <c r="AB932"/>
      <c r="AC932"/>
      <c r="AD932"/>
      <c r="AE932"/>
      <c r="AF932"/>
      <c r="AG932"/>
      <c r="AH932"/>
      <c r="AZ932" s="2"/>
      <c r="BA932" s="3"/>
      <c r="BB932" s="3"/>
      <c r="BC932" s="3"/>
      <c r="BD932" s="3"/>
    </row>
    <row r="933" spans="1:56" ht="15">
      <c r="A933"/>
      <c r="J933"/>
      <c r="AA933"/>
      <c r="AB933"/>
      <c r="AC933"/>
      <c r="AD933"/>
      <c r="AE933"/>
      <c r="AF933"/>
      <c r="AG933"/>
      <c r="AH933"/>
      <c r="AZ933" s="2"/>
      <c r="BA933" s="3"/>
      <c r="BB933" s="3"/>
      <c r="BC933" s="3"/>
      <c r="BD933" s="3"/>
    </row>
    <row r="934" spans="1:56" ht="15">
      <c r="A934"/>
      <c r="J934"/>
      <c r="AA934"/>
      <c r="AB934"/>
      <c r="AC934"/>
      <c r="AD934"/>
      <c r="AE934"/>
      <c r="AF934"/>
      <c r="AG934"/>
      <c r="AH934"/>
      <c r="AZ934" s="2"/>
      <c r="BA934" s="3"/>
      <c r="BB934" s="3"/>
      <c r="BC934" s="3"/>
      <c r="BD934" s="3"/>
    </row>
    <row r="935" spans="1:56" ht="15">
      <c r="A935"/>
      <c r="J935"/>
      <c r="AA935"/>
      <c r="AB935"/>
      <c r="AC935"/>
      <c r="AD935"/>
      <c r="AE935"/>
      <c r="AF935"/>
      <c r="AG935"/>
      <c r="AH935"/>
      <c r="AZ935" s="2"/>
      <c r="BA935" s="3"/>
      <c r="BB935" s="3"/>
      <c r="BC935" s="3"/>
      <c r="BD935" s="3"/>
    </row>
    <row r="936" spans="1:56" ht="15">
      <c r="A936"/>
      <c r="J936"/>
      <c r="AA936"/>
      <c r="AB936"/>
      <c r="AC936"/>
      <c r="AD936"/>
      <c r="AE936"/>
      <c r="AF936"/>
      <c r="AG936"/>
      <c r="AH936"/>
      <c r="AZ936" s="2"/>
      <c r="BA936" s="3"/>
      <c r="BB936" s="3"/>
      <c r="BC936" s="3"/>
      <c r="BD936" s="3"/>
    </row>
    <row r="937" spans="1:56" ht="15">
      <c r="A937"/>
      <c r="J937"/>
      <c r="AA937"/>
      <c r="AB937"/>
      <c r="AC937"/>
      <c r="AD937"/>
      <c r="AE937"/>
      <c r="AF937"/>
      <c r="AG937"/>
      <c r="AH937"/>
      <c r="AZ937" s="2"/>
      <c r="BA937" s="3"/>
      <c r="BB937" s="3"/>
      <c r="BC937" s="3"/>
      <c r="BD937" s="3"/>
    </row>
    <row r="938" spans="1:56" ht="15">
      <c r="A938"/>
      <c r="J938"/>
      <c r="AA938"/>
      <c r="AB938"/>
      <c r="AC938"/>
      <c r="AD938"/>
      <c r="AE938"/>
      <c r="AF938"/>
      <c r="AG938"/>
      <c r="AH938"/>
      <c r="AZ938" s="2"/>
      <c r="BA938" s="3"/>
      <c r="BB938" s="3"/>
      <c r="BC938" s="3"/>
      <c r="BD938" s="3"/>
    </row>
    <row r="939" spans="1:56" ht="15">
      <c r="A939"/>
      <c r="J939"/>
      <c r="AA939"/>
      <c r="AB939"/>
      <c r="AC939"/>
      <c r="AD939"/>
      <c r="AE939"/>
      <c r="AF939"/>
      <c r="AG939"/>
      <c r="AH939"/>
      <c r="AZ939" s="2"/>
      <c r="BA939" s="3"/>
      <c r="BB939" s="3"/>
      <c r="BC939" s="3"/>
      <c r="BD939" s="3"/>
    </row>
    <row r="940" spans="1:56" ht="15">
      <c r="A940"/>
      <c r="J940"/>
      <c r="AA940"/>
      <c r="AB940"/>
      <c r="AC940"/>
      <c r="AD940"/>
      <c r="AE940"/>
      <c r="AF940"/>
      <c r="AG940"/>
      <c r="AH940"/>
      <c r="AZ940" s="2"/>
      <c r="BA940" s="3"/>
      <c r="BB940" s="3"/>
      <c r="BC940" s="3"/>
      <c r="BD940" s="3"/>
    </row>
    <row r="941" spans="1:56" ht="15">
      <c r="A941"/>
      <c r="J941"/>
      <c r="AA941"/>
      <c r="AB941"/>
      <c r="AC941"/>
      <c r="AD941"/>
      <c r="AE941"/>
      <c r="AF941"/>
      <c r="AG941"/>
      <c r="AH941"/>
      <c r="AZ941" s="2"/>
      <c r="BA941" s="3"/>
      <c r="BB941" s="3"/>
      <c r="BC941" s="3"/>
      <c r="BD941" s="3"/>
    </row>
    <row r="942" spans="1:56" ht="15">
      <c r="A942"/>
      <c r="J942"/>
      <c r="AA942"/>
      <c r="AB942"/>
      <c r="AC942"/>
      <c r="AD942"/>
      <c r="AE942"/>
      <c r="AF942"/>
      <c r="AG942"/>
      <c r="AH942"/>
      <c r="AZ942" s="2"/>
      <c r="BA942" s="3"/>
      <c r="BB942" s="3"/>
      <c r="BC942" s="3"/>
      <c r="BD942" s="3"/>
    </row>
    <row r="943" spans="1:56" ht="15">
      <c r="A943"/>
      <c r="J943"/>
      <c r="AA943"/>
      <c r="AB943"/>
      <c r="AC943"/>
      <c r="AD943"/>
      <c r="AE943"/>
      <c r="AF943"/>
      <c r="AG943"/>
      <c r="AH943"/>
      <c r="AZ943" s="2"/>
      <c r="BA943" s="3"/>
      <c r="BB943" s="3"/>
      <c r="BC943" s="3"/>
      <c r="BD943" s="3"/>
    </row>
    <row r="944" spans="1:56" ht="15">
      <c r="A944"/>
      <c r="J944"/>
      <c r="AA944"/>
      <c r="AB944"/>
      <c r="AC944"/>
      <c r="AD944"/>
      <c r="AE944"/>
      <c r="AF944"/>
      <c r="AG944"/>
      <c r="AH944"/>
      <c r="AZ944" s="2"/>
      <c r="BA944" s="3"/>
      <c r="BB944" s="3"/>
      <c r="BC944" s="3"/>
      <c r="BD944" s="3"/>
    </row>
    <row r="945" spans="1:56" ht="15">
      <c r="A945"/>
      <c r="J945"/>
      <c r="AA945"/>
      <c r="AB945"/>
      <c r="AC945"/>
      <c r="AD945"/>
      <c r="AE945"/>
      <c r="AF945"/>
      <c r="AG945"/>
      <c r="AH945"/>
      <c r="AZ945" s="2"/>
      <c r="BA945" s="3"/>
      <c r="BB945" s="3"/>
      <c r="BC945" s="3"/>
      <c r="BD945" s="3"/>
    </row>
    <row r="946" spans="1:56" ht="15">
      <c r="A946"/>
      <c r="J946"/>
      <c r="AA946"/>
      <c r="AB946"/>
      <c r="AC946"/>
      <c r="AD946"/>
      <c r="AE946"/>
      <c r="AF946"/>
      <c r="AG946"/>
      <c r="AH946"/>
      <c r="AZ946" s="2"/>
      <c r="BA946" s="3"/>
      <c r="BB946" s="3"/>
      <c r="BC946" s="3"/>
      <c r="BD946" s="3"/>
    </row>
    <row r="947" spans="1:56" ht="15">
      <c r="A947"/>
      <c r="J947"/>
      <c r="AA947"/>
      <c r="AB947"/>
      <c r="AC947"/>
      <c r="AD947"/>
      <c r="AE947"/>
      <c r="AF947"/>
      <c r="AG947"/>
      <c r="AH947"/>
      <c r="AZ947" s="2"/>
      <c r="BA947" s="3"/>
      <c r="BB947" s="3"/>
      <c r="BC947" s="3"/>
      <c r="BD947" s="3"/>
    </row>
    <row r="948" spans="1:56" ht="15">
      <c r="A948"/>
      <c r="J948"/>
      <c r="AA948"/>
      <c r="AB948"/>
      <c r="AC948"/>
      <c r="AD948"/>
      <c r="AE948"/>
      <c r="AF948"/>
      <c r="AG948"/>
      <c r="AH948"/>
      <c r="AZ948" s="2"/>
      <c r="BA948" s="3"/>
      <c r="BB948" s="3"/>
      <c r="BC948" s="3"/>
      <c r="BD948" s="3"/>
    </row>
    <row r="949" spans="1:56" ht="15">
      <c r="A949"/>
      <c r="J949"/>
      <c r="AA949"/>
      <c r="AB949"/>
      <c r="AC949"/>
      <c r="AD949"/>
      <c r="AE949"/>
      <c r="AF949"/>
      <c r="AG949"/>
      <c r="AH949"/>
      <c r="AZ949" s="2"/>
      <c r="BA949" s="3"/>
      <c r="BB949" s="3"/>
      <c r="BC949" s="3"/>
      <c r="BD949" s="3"/>
    </row>
    <row r="950" spans="1:56" ht="15">
      <c r="A950"/>
      <c r="J950"/>
      <c r="AA950"/>
      <c r="AB950"/>
      <c r="AC950"/>
      <c r="AD950"/>
      <c r="AE950"/>
      <c r="AF950"/>
      <c r="AG950"/>
      <c r="AH950"/>
      <c r="AZ950" s="2"/>
      <c r="BA950" s="3"/>
      <c r="BB950" s="3"/>
      <c r="BC950" s="3"/>
      <c r="BD950" s="3"/>
    </row>
    <row r="951" spans="1:56" ht="15">
      <c r="A951"/>
      <c r="J951"/>
      <c r="AA951"/>
      <c r="AB951"/>
      <c r="AC951"/>
      <c r="AD951"/>
      <c r="AE951"/>
      <c r="AF951"/>
      <c r="AG951"/>
      <c r="AH951"/>
      <c r="AZ951" s="2"/>
      <c r="BA951" s="3"/>
      <c r="BB951" s="3"/>
      <c r="BC951" s="3"/>
      <c r="BD951" s="3"/>
    </row>
    <row r="952" spans="1:56" ht="15">
      <c r="A952"/>
      <c r="J952"/>
      <c r="AA952"/>
      <c r="AB952"/>
      <c r="AC952"/>
      <c r="AD952"/>
      <c r="AE952"/>
      <c r="AF952"/>
      <c r="AG952"/>
      <c r="AH952"/>
      <c r="AZ952" s="2"/>
      <c r="BA952" s="3"/>
      <c r="BB952" s="3"/>
      <c r="BC952" s="3"/>
      <c r="BD952" s="3"/>
    </row>
    <row r="953" spans="1:56" ht="15">
      <c r="A953"/>
      <c r="J953"/>
      <c r="AA953"/>
      <c r="AB953"/>
      <c r="AC953"/>
      <c r="AD953"/>
      <c r="AE953"/>
      <c r="AF953"/>
      <c r="AG953"/>
      <c r="AH953"/>
      <c r="AZ953" s="2"/>
      <c r="BA953" s="3"/>
      <c r="BB953" s="3"/>
      <c r="BC953" s="3"/>
      <c r="BD953" s="3"/>
    </row>
    <row r="954" spans="1:56" ht="15">
      <c r="A954"/>
      <c r="J954"/>
      <c r="AA954"/>
      <c r="AB954"/>
      <c r="AC954"/>
      <c r="AD954"/>
      <c r="AE954"/>
      <c r="AF954"/>
      <c r="AG954"/>
      <c r="AH954"/>
      <c r="AZ954" s="2"/>
      <c r="BA954" s="3"/>
      <c r="BB954" s="3"/>
      <c r="BC954" s="3"/>
      <c r="BD954" s="3"/>
    </row>
    <row r="955" spans="1:56" ht="15">
      <c r="A955"/>
      <c r="J955"/>
      <c r="AA955"/>
      <c r="AB955"/>
      <c r="AC955"/>
      <c r="AD955"/>
      <c r="AE955"/>
      <c r="AF955"/>
      <c r="AG955"/>
      <c r="AH955"/>
      <c r="AZ955" s="2"/>
      <c r="BA955" s="3"/>
      <c r="BB955" s="3"/>
      <c r="BC955" s="3"/>
      <c r="BD955" s="3"/>
    </row>
    <row r="956" spans="1:56" ht="15">
      <c r="A956"/>
      <c r="J956"/>
      <c r="AA956"/>
      <c r="AB956"/>
      <c r="AC956"/>
      <c r="AD956"/>
      <c r="AE956"/>
      <c r="AF956"/>
      <c r="AG956"/>
      <c r="AH956"/>
      <c r="AZ956" s="2"/>
      <c r="BA956" s="3"/>
      <c r="BB956" s="3"/>
      <c r="BC956" s="3"/>
      <c r="BD956" s="3"/>
    </row>
    <row r="957" spans="1:56" ht="15">
      <c r="A957"/>
      <c r="J957"/>
      <c r="AA957"/>
      <c r="AB957"/>
      <c r="AC957"/>
      <c r="AD957"/>
      <c r="AE957"/>
      <c r="AF957"/>
      <c r="AG957"/>
      <c r="AH957"/>
      <c r="AZ957" s="2"/>
      <c r="BA957" s="3"/>
      <c r="BB957" s="3"/>
      <c r="BC957" s="3"/>
      <c r="BD957" s="3"/>
    </row>
    <row r="958" spans="1:56" ht="15">
      <c r="A958"/>
      <c r="J958"/>
      <c r="AA958"/>
      <c r="AB958"/>
      <c r="AC958"/>
      <c r="AD958"/>
      <c r="AE958"/>
      <c r="AF958"/>
      <c r="AG958"/>
      <c r="AH958"/>
      <c r="AZ958" s="2"/>
      <c r="BA958" s="3"/>
      <c r="BB958" s="3"/>
      <c r="BC958" s="3"/>
      <c r="BD958" s="3"/>
    </row>
    <row r="959" spans="1:56" ht="15">
      <c r="A959"/>
      <c r="J959"/>
      <c r="AA959"/>
      <c r="AB959"/>
      <c r="AC959"/>
      <c r="AD959"/>
      <c r="AE959"/>
      <c r="AF959"/>
      <c r="AG959"/>
      <c r="AH959"/>
      <c r="AZ959" s="2"/>
      <c r="BA959" s="3"/>
      <c r="BB959" s="3"/>
      <c r="BC959" s="3"/>
      <c r="BD959" s="3"/>
    </row>
    <row r="960" spans="1:56" ht="15">
      <c r="A960"/>
      <c r="J960"/>
      <c r="AA960"/>
      <c r="AB960"/>
      <c r="AC960"/>
      <c r="AD960"/>
      <c r="AE960"/>
      <c r="AF960"/>
      <c r="AG960"/>
      <c r="AH960"/>
      <c r="AZ960" s="2"/>
      <c r="BA960" s="3"/>
      <c r="BB960" s="3"/>
      <c r="BC960" s="3"/>
      <c r="BD960" s="3"/>
    </row>
    <row r="961" spans="1:56" ht="15">
      <c r="A961"/>
      <c r="J961"/>
      <c r="AA961"/>
      <c r="AB961"/>
      <c r="AC961"/>
      <c r="AD961"/>
      <c r="AE961"/>
      <c r="AF961"/>
      <c r="AG961"/>
      <c r="AH961"/>
      <c r="AZ961" s="2"/>
      <c r="BA961" s="3"/>
      <c r="BB961" s="3"/>
      <c r="BC961" s="3"/>
      <c r="BD961" s="3"/>
    </row>
    <row r="962" spans="1:56" ht="15">
      <c r="A962"/>
      <c r="J962"/>
      <c r="AA962"/>
      <c r="AB962"/>
      <c r="AC962"/>
      <c r="AD962"/>
      <c r="AE962"/>
      <c r="AF962"/>
      <c r="AG962"/>
      <c r="AH962"/>
      <c r="AZ962" s="2"/>
      <c r="BA962" s="3"/>
      <c r="BB962" s="3"/>
      <c r="BC962" s="3"/>
      <c r="BD962" s="3"/>
    </row>
    <row r="963" spans="1:56" ht="15">
      <c r="A963"/>
      <c r="J963"/>
      <c r="AA963"/>
      <c r="AB963"/>
      <c r="AC963"/>
      <c r="AD963"/>
      <c r="AE963"/>
      <c r="AF963"/>
      <c r="AG963"/>
      <c r="AH963"/>
      <c r="AZ963" s="2"/>
      <c r="BA963" s="3"/>
      <c r="BB963" s="3"/>
      <c r="BC963" s="3"/>
      <c r="BD963" s="3"/>
    </row>
    <row r="964" spans="1:56" ht="15">
      <c r="A964"/>
      <c r="J964"/>
      <c r="AA964"/>
      <c r="AB964"/>
      <c r="AC964"/>
      <c r="AD964"/>
      <c r="AE964"/>
      <c r="AF964"/>
      <c r="AG964"/>
      <c r="AH964"/>
      <c r="AZ964" s="2"/>
      <c r="BA964" s="3"/>
      <c r="BB964" s="3"/>
      <c r="BC964" s="3"/>
      <c r="BD964" s="3"/>
    </row>
    <row r="965" spans="1:56" ht="15">
      <c r="A965"/>
      <c r="J965"/>
      <c r="AA965"/>
      <c r="AB965"/>
      <c r="AC965"/>
      <c r="AD965"/>
      <c r="AE965"/>
      <c r="AF965"/>
      <c r="AG965"/>
      <c r="AH965"/>
      <c r="AZ965" s="2"/>
      <c r="BA965" s="3"/>
      <c r="BB965" s="3"/>
      <c r="BC965" s="3"/>
      <c r="BD965" s="3"/>
    </row>
    <row r="966" spans="1:56" ht="15">
      <c r="A966"/>
      <c r="J966"/>
      <c r="AA966"/>
      <c r="AB966"/>
      <c r="AC966"/>
      <c r="AD966"/>
      <c r="AE966"/>
      <c r="AF966"/>
      <c r="AG966"/>
      <c r="AH966"/>
      <c r="AZ966" s="2"/>
      <c r="BA966" s="3"/>
      <c r="BB966" s="3"/>
      <c r="BC966" s="3"/>
      <c r="BD966" s="3"/>
    </row>
    <row r="967" spans="1:56" ht="15">
      <c r="A967"/>
      <c r="J967"/>
      <c r="AA967"/>
      <c r="AB967"/>
      <c r="AC967"/>
      <c r="AD967"/>
      <c r="AE967"/>
      <c r="AF967"/>
      <c r="AG967"/>
      <c r="AH967"/>
      <c r="AZ967" s="2"/>
      <c r="BA967" s="3"/>
      <c r="BB967" s="3"/>
      <c r="BC967" s="3"/>
      <c r="BD967" s="3"/>
    </row>
    <row r="968" spans="1:56" ht="15">
      <c r="A968"/>
      <c r="J968"/>
      <c r="AA968"/>
      <c r="AB968"/>
      <c r="AC968"/>
      <c r="AD968"/>
      <c r="AE968"/>
      <c r="AF968"/>
      <c r="AG968"/>
      <c r="AH968"/>
      <c r="AZ968" s="2"/>
      <c r="BA968" s="3"/>
      <c r="BB968" s="3"/>
      <c r="BC968" s="3"/>
      <c r="BD968" s="3"/>
    </row>
    <row r="969" spans="1:56" ht="15">
      <c r="A969"/>
      <c r="J969"/>
      <c r="AA969"/>
      <c r="AB969"/>
      <c r="AC969"/>
      <c r="AD969"/>
      <c r="AE969"/>
      <c r="AF969"/>
      <c r="AG969"/>
      <c r="AH969"/>
      <c r="AZ969" s="2"/>
      <c r="BA969" s="3"/>
      <c r="BB969" s="3"/>
      <c r="BC969" s="3"/>
      <c r="BD969" s="3"/>
    </row>
    <row r="970" spans="1:56" ht="15">
      <c r="A970"/>
      <c r="J970"/>
      <c r="AA970"/>
      <c r="AB970"/>
      <c r="AC970"/>
      <c r="AD970"/>
      <c r="AE970"/>
      <c r="AF970"/>
      <c r="AG970"/>
      <c r="AH970"/>
      <c r="AZ970" s="2"/>
      <c r="BA970" s="3"/>
      <c r="BB970" s="3"/>
      <c r="BC970" s="3"/>
      <c r="BD970" s="3"/>
    </row>
    <row r="971" spans="1:56" ht="15">
      <c r="A971"/>
      <c r="J971"/>
      <c r="AA971"/>
      <c r="AB971"/>
      <c r="AC971"/>
      <c r="AD971"/>
      <c r="AE971"/>
      <c r="AF971"/>
      <c r="AG971"/>
      <c r="AH971"/>
      <c r="AZ971" s="2"/>
      <c r="BA971" s="3"/>
      <c r="BB971" s="3"/>
      <c r="BC971" s="3"/>
      <c r="BD971" s="3"/>
    </row>
    <row r="972" spans="1:56" ht="15">
      <c r="A972"/>
      <c r="J972"/>
      <c r="AA972"/>
      <c r="AB972"/>
      <c r="AC972"/>
      <c r="AD972"/>
      <c r="AE972"/>
      <c r="AF972"/>
      <c r="AG972"/>
      <c r="AH972"/>
      <c r="AZ972" s="2"/>
      <c r="BA972" s="3"/>
      <c r="BB972" s="3"/>
      <c r="BC972" s="3"/>
      <c r="BD972" s="3"/>
    </row>
    <row r="973" spans="1:56" ht="15">
      <c r="A973"/>
      <c r="J973"/>
      <c r="AA973"/>
      <c r="AB973"/>
      <c r="AC973"/>
      <c r="AD973"/>
      <c r="AE973"/>
      <c r="AF973"/>
      <c r="AG973"/>
      <c r="AH973"/>
      <c r="AZ973" s="2"/>
      <c r="BA973" s="3"/>
      <c r="BB973" s="3"/>
      <c r="BC973" s="3"/>
      <c r="BD973" s="3"/>
    </row>
    <row r="974" spans="1:56" ht="15">
      <c r="A974"/>
      <c r="J974"/>
      <c r="AA974"/>
      <c r="AB974"/>
      <c r="AC974"/>
      <c r="AD974"/>
      <c r="AE974"/>
      <c r="AF974"/>
      <c r="AG974"/>
      <c r="AH974"/>
      <c r="AZ974" s="2"/>
      <c r="BA974" s="3"/>
      <c r="BB974" s="3"/>
      <c r="BC974" s="3"/>
      <c r="BD974" s="3"/>
    </row>
    <row r="975" spans="1:56" ht="15">
      <c r="A975"/>
      <c r="J975"/>
      <c r="AA975"/>
      <c r="AB975"/>
      <c r="AC975"/>
      <c r="AD975"/>
      <c r="AE975"/>
      <c r="AF975"/>
      <c r="AG975"/>
      <c r="AH975"/>
      <c r="AZ975" s="2"/>
      <c r="BA975" s="3"/>
      <c r="BB975" s="3"/>
      <c r="BC975" s="3"/>
      <c r="BD975" s="3"/>
    </row>
    <row r="976" spans="1:56" ht="15">
      <c r="A976"/>
      <c r="J976"/>
      <c r="AA976"/>
      <c r="AB976"/>
      <c r="AC976"/>
      <c r="AD976"/>
      <c r="AE976"/>
      <c r="AF976"/>
      <c r="AG976"/>
      <c r="AH976"/>
      <c r="AZ976" s="2"/>
      <c r="BA976" s="3"/>
      <c r="BB976" s="3"/>
      <c r="BC976" s="3"/>
      <c r="BD976" s="3"/>
    </row>
    <row r="977" spans="1:56" ht="15">
      <c r="A977"/>
      <c r="J977"/>
      <c r="AA977"/>
      <c r="AB977"/>
      <c r="AC977"/>
      <c r="AD977"/>
      <c r="AE977"/>
      <c r="AF977"/>
      <c r="AG977"/>
      <c r="AH977"/>
      <c r="AZ977" s="2"/>
      <c r="BA977" s="3"/>
      <c r="BB977" s="3"/>
      <c r="BC977" s="3"/>
      <c r="BD977" s="3"/>
    </row>
    <row r="978" spans="1:56" ht="15">
      <c r="A978"/>
      <c r="J978"/>
      <c r="AA978"/>
      <c r="AB978"/>
      <c r="AC978"/>
      <c r="AD978"/>
      <c r="AE978"/>
      <c r="AF978"/>
      <c r="AG978"/>
      <c r="AH978"/>
      <c r="AZ978" s="2"/>
      <c r="BA978" s="3"/>
      <c r="BB978" s="3"/>
      <c r="BC978" s="3"/>
      <c r="BD978" s="3"/>
    </row>
    <row r="979" spans="1:56" ht="15">
      <c r="A979"/>
      <c r="J979"/>
      <c r="AA979"/>
      <c r="AB979"/>
      <c r="AC979"/>
      <c r="AD979"/>
      <c r="AE979"/>
      <c r="AF979"/>
      <c r="AG979"/>
      <c r="AH979"/>
      <c r="AZ979" s="2"/>
      <c r="BA979" s="3"/>
      <c r="BB979" s="3"/>
      <c r="BC979" s="3"/>
      <c r="BD979" s="3"/>
    </row>
    <row r="980" spans="1:56" ht="15">
      <c r="A980"/>
      <c r="J980"/>
      <c r="AA980"/>
      <c r="AB980"/>
      <c r="AC980"/>
      <c r="AD980"/>
      <c r="AE980"/>
      <c r="AF980"/>
      <c r="AG980"/>
      <c r="AH980"/>
      <c r="AZ980" s="2"/>
      <c r="BA980" s="3"/>
      <c r="BB980" s="3"/>
      <c r="BC980" s="3"/>
      <c r="BD980" s="3"/>
    </row>
    <row r="981" spans="1:56" ht="15">
      <c r="A981"/>
      <c r="J981"/>
      <c r="AA981"/>
      <c r="AB981"/>
      <c r="AC981"/>
      <c r="AD981"/>
      <c r="AE981"/>
      <c r="AF981"/>
      <c r="AG981"/>
      <c r="AH981"/>
      <c r="AZ981" s="2"/>
      <c r="BA981" s="3"/>
      <c r="BB981" s="3"/>
      <c r="BC981" s="3"/>
      <c r="BD981" s="3"/>
    </row>
    <row r="982" spans="1:56" ht="15">
      <c r="A982"/>
      <c r="J982"/>
      <c r="AA982"/>
      <c r="AB982"/>
      <c r="AC982"/>
      <c r="AD982"/>
      <c r="AE982"/>
      <c r="AF982"/>
      <c r="AG982"/>
      <c r="AH982"/>
      <c r="AZ982" s="2"/>
      <c r="BA982" s="3"/>
      <c r="BB982" s="3"/>
      <c r="BC982" s="3"/>
      <c r="BD982" s="3"/>
    </row>
    <row r="983" spans="1:56" ht="15">
      <c r="A983"/>
      <c r="J983"/>
      <c r="AA983"/>
      <c r="AB983"/>
      <c r="AC983"/>
      <c r="AD983"/>
      <c r="AE983"/>
      <c r="AF983"/>
      <c r="AG983"/>
      <c r="AH983"/>
      <c r="AZ983" s="2"/>
      <c r="BA983" s="3"/>
      <c r="BB983" s="3"/>
      <c r="BC983" s="3"/>
      <c r="BD983" s="3"/>
    </row>
    <row r="984" spans="1:56" ht="15">
      <c r="A984"/>
      <c r="J984"/>
      <c r="AA984"/>
      <c r="AB984"/>
      <c r="AC984"/>
      <c r="AD984"/>
      <c r="AE984"/>
      <c r="AF984"/>
      <c r="AG984"/>
      <c r="AH984"/>
      <c r="AZ984" s="2"/>
      <c r="BA984" s="3"/>
      <c r="BB984" s="3"/>
      <c r="BC984" s="3"/>
      <c r="BD984" s="3"/>
    </row>
    <row r="985" spans="1:56" ht="15">
      <c r="A985"/>
      <c r="J985"/>
      <c r="AA985"/>
      <c r="AB985"/>
      <c r="AC985"/>
      <c r="AD985"/>
      <c r="AE985"/>
      <c r="AF985"/>
      <c r="AG985"/>
      <c r="AH985"/>
      <c r="AZ985" s="2"/>
      <c r="BA985" s="3"/>
      <c r="BB985" s="3"/>
      <c r="BC985" s="3"/>
      <c r="BD985" s="3"/>
    </row>
    <row r="986" spans="1:56" ht="15">
      <c r="A986"/>
      <c r="J986"/>
      <c r="AA986"/>
      <c r="AB986"/>
      <c r="AC986"/>
      <c r="AD986"/>
      <c r="AE986"/>
      <c r="AF986"/>
      <c r="AG986"/>
      <c r="AH986"/>
      <c r="AZ986" s="2"/>
      <c r="BA986" s="3"/>
      <c r="BB986" s="3"/>
      <c r="BC986" s="3"/>
      <c r="BD986" s="3"/>
    </row>
    <row r="987" spans="1:56" ht="15">
      <c r="A987"/>
      <c r="J987"/>
      <c r="AA987"/>
      <c r="AB987"/>
      <c r="AC987"/>
      <c r="AD987"/>
      <c r="AE987"/>
      <c r="AF987"/>
      <c r="AG987"/>
      <c r="AH987"/>
      <c r="AZ987" s="2"/>
      <c r="BA987" s="3"/>
      <c r="BB987" s="3"/>
      <c r="BC987" s="3"/>
      <c r="BD987" s="3"/>
    </row>
    <row r="988" spans="1:56" ht="15">
      <c r="A988"/>
      <c r="J988"/>
      <c r="AA988"/>
      <c r="AB988"/>
      <c r="AC988"/>
      <c r="AD988"/>
      <c r="AE988"/>
      <c r="AF988"/>
      <c r="AG988"/>
      <c r="AH988"/>
      <c r="AZ988" s="2"/>
      <c r="BA988" s="3"/>
      <c r="BB988" s="3"/>
      <c r="BC988" s="3"/>
      <c r="BD988" s="3"/>
    </row>
    <row r="989" spans="1:56" ht="15">
      <c r="A989"/>
      <c r="J989"/>
      <c r="AA989"/>
      <c r="AB989"/>
      <c r="AC989"/>
      <c r="AD989"/>
      <c r="AE989"/>
      <c r="AF989"/>
      <c r="AG989"/>
      <c r="AH989"/>
      <c r="AZ989" s="2"/>
      <c r="BA989" s="3"/>
      <c r="BB989" s="3"/>
      <c r="BC989" s="3"/>
      <c r="BD989" s="3"/>
    </row>
    <row r="990" spans="1:56" ht="15">
      <c r="A990"/>
      <c r="J990"/>
      <c r="AA990"/>
      <c r="AB990"/>
      <c r="AC990"/>
      <c r="AD990"/>
      <c r="AE990"/>
      <c r="AF990"/>
      <c r="AG990"/>
      <c r="AH990"/>
      <c r="AZ990" s="2"/>
      <c r="BA990" s="3"/>
      <c r="BB990" s="3"/>
      <c r="BC990" s="3"/>
      <c r="BD990" s="3"/>
    </row>
    <row r="991" spans="1:56" ht="15">
      <c r="A991"/>
      <c r="J991"/>
      <c r="AA991"/>
      <c r="AB991"/>
      <c r="AC991"/>
      <c r="AD991"/>
      <c r="AE991"/>
      <c r="AF991"/>
      <c r="AG991"/>
      <c r="AH991"/>
      <c r="AZ991" s="2"/>
      <c r="BA991" s="3"/>
      <c r="BB991" s="3"/>
      <c r="BC991" s="3"/>
      <c r="BD991" s="3"/>
    </row>
    <row r="992" spans="1:56" ht="15">
      <c r="A992"/>
      <c r="J992"/>
      <c r="AA992"/>
      <c r="AB992"/>
      <c r="AC992"/>
      <c r="AD992"/>
      <c r="AE992"/>
      <c r="AF992"/>
      <c r="AG992"/>
      <c r="AH992"/>
      <c r="AZ992" s="2"/>
      <c r="BA992" s="3"/>
      <c r="BB992" s="3"/>
      <c r="BC992" s="3"/>
      <c r="BD992" s="3"/>
    </row>
    <row r="993" spans="1:56" ht="15">
      <c r="A993"/>
      <c r="J993"/>
      <c r="AA993"/>
      <c r="AB993"/>
      <c r="AC993"/>
      <c r="AD993"/>
      <c r="AE993"/>
      <c r="AF993"/>
      <c r="AG993"/>
      <c r="AH993"/>
      <c r="AZ993" s="2"/>
      <c r="BA993" s="3"/>
      <c r="BB993" s="3"/>
      <c r="BC993" s="3"/>
      <c r="BD993" s="3"/>
    </row>
    <row r="994" spans="1:56" ht="15">
      <c r="A994"/>
      <c r="J994"/>
      <c r="AA994"/>
      <c r="AB994"/>
      <c r="AC994"/>
      <c r="AD994"/>
      <c r="AE994"/>
      <c r="AF994"/>
      <c r="AG994"/>
      <c r="AH994"/>
      <c r="AZ994" s="2"/>
      <c r="BA994" s="3"/>
      <c r="BB994" s="3"/>
      <c r="BC994" s="3"/>
      <c r="BD994" s="3"/>
    </row>
    <row r="995" spans="1:56" ht="15">
      <c r="A995"/>
      <c r="J995"/>
      <c r="AA995"/>
      <c r="AB995"/>
      <c r="AC995"/>
      <c r="AD995"/>
      <c r="AE995"/>
      <c r="AF995"/>
      <c r="AG995"/>
      <c r="AH995"/>
      <c r="AZ995" s="2"/>
      <c r="BA995" s="3"/>
      <c r="BB995" s="3"/>
      <c r="BC995" s="3"/>
      <c r="BD995" s="3"/>
    </row>
    <row r="996" spans="1:56" ht="15">
      <c r="A996"/>
      <c r="J996"/>
      <c r="AA996"/>
      <c r="AB996"/>
      <c r="AC996"/>
      <c r="AD996"/>
      <c r="AE996"/>
      <c r="AF996"/>
      <c r="AG996"/>
      <c r="AH996"/>
      <c r="AZ996" s="2"/>
      <c r="BA996" s="3"/>
      <c r="BB996" s="3"/>
      <c r="BC996" s="3"/>
      <c r="BD996" s="3"/>
    </row>
    <row r="997" spans="1:56" ht="15">
      <c r="A997"/>
      <c r="J997"/>
      <c r="AA997"/>
      <c r="AB997"/>
      <c r="AC997"/>
      <c r="AD997"/>
      <c r="AE997"/>
      <c r="AF997"/>
      <c r="AG997"/>
      <c r="AH997"/>
      <c r="AZ997" s="2"/>
      <c r="BA997" s="3"/>
      <c r="BB997" s="3"/>
      <c r="BC997" s="3"/>
      <c r="BD997" s="3"/>
    </row>
    <row r="998" spans="1:56" ht="15">
      <c r="A998"/>
      <c r="J998"/>
      <c r="AA998"/>
      <c r="AB998"/>
      <c r="AC998"/>
      <c r="AD998"/>
      <c r="AE998"/>
      <c r="AF998"/>
      <c r="AG998"/>
      <c r="AH998"/>
      <c r="AZ998" s="2"/>
      <c r="BA998" s="3"/>
      <c r="BB998" s="3"/>
      <c r="BC998" s="3"/>
      <c r="BD998" s="3"/>
    </row>
    <row r="999" spans="1:56" ht="15">
      <c r="A999"/>
      <c r="J999"/>
      <c r="AA999"/>
      <c r="AB999"/>
      <c r="AC999"/>
      <c r="AD999"/>
      <c r="AE999"/>
      <c r="AF999"/>
      <c r="AG999"/>
      <c r="AH999"/>
      <c r="AZ999" s="2"/>
      <c r="BA999" s="3"/>
      <c r="BB999" s="3"/>
      <c r="BC999" s="3"/>
      <c r="BD999" s="3"/>
    </row>
    <row r="1000" spans="1:56" ht="15">
      <c r="A1000"/>
      <c r="J1000"/>
      <c r="AA1000"/>
      <c r="AB1000"/>
      <c r="AC1000"/>
      <c r="AD1000"/>
      <c r="AE1000"/>
      <c r="AF1000"/>
      <c r="AG1000"/>
      <c r="AH1000"/>
      <c r="AZ1000" s="2"/>
      <c r="BA1000" s="3"/>
      <c r="BB1000" s="3"/>
      <c r="BC1000" s="3"/>
      <c r="BD1000" s="3"/>
    </row>
    <row r="1001" spans="1:56" ht="15">
      <c r="A1001"/>
      <c r="J1001"/>
      <c r="AA1001"/>
      <c r="AB1001"/>
      <c r="AC1001"/>
      <c r="AD1001"/>
      <c r="AE1001"/>
      <c r="AF1001"/>
      <c r="AG1001"/>
      <c r="AH1001"/>
      <c r="AZ1001" s="2"/>
      <c r="BA1001" s="3"/>
      <c r="BB1001" s="3"/>
      <c r="BC1001" s="3"/>
      <c r="BD1001" s="3"/>
    </row>
    <row r="1002" spans="1:56" ht="15">
      <c r="A1002"/>
      <c r="J1002"/>
      <c r="AA1002"/>
      <c r="AB1002"/>
      <c r="AC1002"/>
      <c r="AD1002"/>
      <c r="AE1002"/>
      <c r="AF1002"/>
      <c r="AG1002"/>
      <c r="AH1002"/>
      <c r="AZ1002" s="2"/>
      <c r="BA1002" s="3"/>
      <c r="BB1002" s="3"/>
      <c r="BC1002" s="3"/>
      <c r="BD1002" s="3"/>
    </row>
    <row r="1003" spans="1:56" ht="15">
      <c r="A1003"/>
      <c r="J1003"/>
      <c r="AA1003"/>
      <c r="AB1003"/>
      <c r="AC1003"/>
      <c r="AD1003"/>
      <c r="AE1003"/>
      <c r="AF1003"/>
      <c r="AG1003"/>
      <c r="AH1003"/>
      <c r="AZ1003" s="2"/>
      <c r="BA1003" s="3"/>
      <c r="BB1003" s="3"/>
      <c r="BC1003" s="3"/>
      <c r="BD1003" s="3"/>
    </row>
    <row r="1004" spans="1:56" ht="15">
      <c r="A1004"/>
      <c r="J1004"/>
      <c r="AA1004"/>
      <c r="AB1004"/>
      <c r="AC1004"/>
      <c r="AD1004"/>
      <c r="AE1004"/>
      <c r="AF1004"/>
      <c r="AG1004"/>
      <c r="AH1004"/>
      <c r="AZ1004" s="2"/>
      <c r="BA1004" s="3"/>
      <c r="BB1004" s="3"/>
      <c r="BC1004" s="3"/>
      <c r="BD1004" s="3"/>
    </row>
    <row r="1005" spans="1:56" ht="15">
      <c r="A1005"/>
      <c r="J1005"/>
      <c r="AA1005"/>
      <c r="AB1005"/>
      <c r="AC1005"/>
      <c r="AD1005"/>
      <c r="AE1005"/>
      <c r="AF1005"/>
      <c r="AG1005"/>
      <c r="AH1005"/>
      <c r="AZ1005" s="2"/>
      <c r="BA1005" s="3"/>
      <c r="BB1005" s="3"/>
      <c r="BC1005" s="3"/>
      <c r="BD1005" s="3"/>
    </row>
    <row r="1006" spans="1:56" ht="15">
      <c r="A1006"/>
      <c r="J1006"/>
      <c r="AA1006"/>
      <c r="AB1006"/>
      <c r="AC1006"/>
      <c r="AD1006"/>
      <c r="AE1006"/>
      <c r="AF1006"/>
      <c r="AG1006"/>
      <c r="AH1006"/>
      <c r="AZ1006" s="2"/>
      <c r="BA1006" s="3"/>
      <c r="BB1006" s="3"/>
      <c r="BC1006" s="3"/>
      <c r="BD1006" s="3"/>
    </row>
    <row r="1007" spans="1:56" ht="15">
      <c r="A1007"/>
      <c r="J1007"/>
      <c r="AA1007"/>
      <c r="AB1007"/>
      <c r="AC1007"/>
      <c r="AD1007"/>
      <c r="AE1007"/>
      <c r="AF1007"/>
      <c r="AG1007"/>
      <c r="AH1007"/>
      <c r="AZ1007" s="2"/>
      <c r="BA1007" s="3"/>
      <c r="BB1007" s="3"/>
      <c r="BC1007" s="3"/>
      <c r="BD1007" s="3"/>
    </row>
    <row r="1008" spans="1:56" ht="15">
      <c r="A1008"/>
      <c r="J1008"/>
      <c r="AA1008"/>
      <c r="AB1008"/>
      <c r="AC1008"/>
      <c r="AD1008"/>
      <c r="AE1008"/>
      <c r="AF1008"/>
      <c r="AG1008"/>
      <c r="AH1008"/>
      <c r="AZ1008" s="2"/>
      <c r="BA1008" s="3"/>
      <c r="BB1008" s="3"/>
      <c r="BC1008" s="3"/>
      <c r="BD1008" s="3"/>
    </row>
    <row r="1009" spans="1:56" ht="15">
      <c r="A1009"/>
      <c r="J1009"/>
      <c r="AA1009"/>
      <c r="AB1009"/>
      <c r="AC1009"/>
      <c r="AD1009"/>
      <c r="AE1009"/>
      <c r="AF1009"/>
      <c r="AG1009"/>
      <c r="AH1009"/>
      <c r="AZ1009" s="2"/>
      <c r="BA1009" s="3"/>
      <c r="BB1009" s="3"/>
      <c r="BC1009" s="3"/>
      <c r="BD1009" s="3"/>
    </row>
    <row r="1010" spans="1:56" ht="15">
      <c r="A1010"/>
      <c r="J1010"/>
      <c r="AA1010"/>
      <c r="AB1010"/>
      <c r="AC1010"/>
      <c r="AD1010"/>
      <c r="AE1010"/>
      <c r="AF1010"/>
      <c r="AG1010"/>
      <c r="AH1010"/>
      <c r="AZ1010" s="2"/>
      <c r="BA1010" s="3"/>
      <c r="BB1010" s="3"/>
      <c r="BC1010" s="3"/>
      <c r="BD1010" s="3"/>
    </row>
    <row r="1011" spans="1:56" ht="15">
      <c r="A1011"/>
      <c r="J1011"/>
      <c r="AA1011"/>
      <c r="AB1011"/>
      <c r="AC1011"/>
      <c r="AD1011"/>
      <c r="AE1011"/>
      <c r="AF1011"/>
      <c r="AG1011"/>
      <c r="AH1011"/>
      <c r="AZ1011" s="2"/>
      <c r="BA1011" s="3"/>
      <c r="BB1011" s="3"/>
      <c r="BC1011" s="3"/>
      <c r="BD1011" s="3"/>
    </row>
    <row r="1012" spans="1:56" ht="15">
      <c r="A1012"/>
      <c r="J1012"/>
      <c r="AA1012"/>
      <c r="AB1012"/>
      <c r="AC1012"/>
      <c r="AD1012"/>
      <c r="AE1012"/>
      <c r="AF1012"/>
      <c r="AG1012"/>
      <c r="AH1012"/>
      <c r="AZ1012" s="2"/>
      <c r="BA1012" s="3"/>
      <c r="BB1012" s="3"/>
      <c r="BC1012" s="3"/>
      <c r="BD1012" s="3"/>
    </row>
    <row r="1013" spans="1:56" ht="15">
      <c r="A1013"/>
      <c r="J1013"/>
      <c r="AA1013"/>
      <c r="AB1013"/>
      <c r="AC1013"/>
      <c r="AD1013"/>
      <c r="AE1013"/>
      <c r="AF1013"/>
      <c r="AG1013"/>
      <c r="AH1013"/>
      <c r="AZ1013" s="2"/>
      <c r="BA1013" s="3"/>
      <c r="BB1013" s="3"/>
      <c r="BC1013" s="3"/>
      <c r="BD1013" s="3"/>
    </row>
    <row r="1014" spans="1:56" ht="15">
      <c r="A1014"/>
      <c r="J1014"/>
      <c r="AA1014"/>
      <c r="AB1014"/>
      <c r="AC1014"/>
      <c r="AD1014"/>
      <c r="AE1014"/>
      <c r="AF1014"/>
      <c r="AG1014"/>
      <c r="AH1014"/>
      <c r="AZ1014" s="2"/>
      <c r="BA1014" s="3"/>
      <c r="BB1014" s="3"/>
      <c r="BC1014" s="3"/>
      <c r="BD1014" s="3"/>
    </row>
    <row r="1015" spans="1:56" ht="15">
      <c r="A1015"/>
      <c r="J1015"/>
      <c r="AA1015"/>
      <c r="AB1015"/>
      <c r="AC1015"/>
      <c r="AD1015"/>
      <c r="AE1015"/>
      <c r="AF1015"/>
      <c r="AG1015"/>
      <c r="AH1015"/>
      <c r="AZ1015" s="2"/>
      <c r="BA1015" s="3"/>
      <c r="BB1015" s="3"/>
      <c r="BC1015" s="3"/>
      <c r="BD1015" s="3"/>
    </row>
    <row r="1016" spans="1:56" ht="15">
      <c r="A1016"/>
      <c r="J1016"/>
      <c r="AA1016"/>
      <c r="AB1016"/>
      <c r="AC1016"/>
      <c r="AD1016"/>
      <c r="AE1016"/>
      <c r="AF1016"/>
      <c r="AG1016"/>
      <c r="AH1016"/>
      <c r="AZ1016" s="2"/>
      <c r="BA1016" s="3"/>
      <c r="BB1016" s="3"/>
      <c r="BC1016" s="3"/>
      <c r="BD1016" s="3"/>
    </row>
    <row r="1017" spans="1:56" ht="15">
      <c r="A1017"/>
      <c r="J1017"/>
      <c r="AA1017"/>
      <c r="AB1017"/>
      <c r="AC1017"/>
      <c r="AD1017"/>
      <c r="AE1017"/>
      <c r="AF1017"/>
      <c r="AG1017"/>
      <c r="AH1017"/>
      <c r="AZ1017" s="2"/>
      <c r="BA1017" s="3"/>
      <c r="BB1017" s="3"/>
      <c r="BC1017" s="3"/>
      <c r="BD1017" s="3"/>
    </row>
    <row r="1018" spans="1:56" ht="15">
      <c r="A1018"/>
      <c r="J1018"/>
      <c r="AA1018"/>
      <c r="AB1018"/>
      <c r="AC1018"/>
      <c r="AD1018"/>
      <c r="AE1018"/>
      <c r="AF1018"/>
      <c r="AG1018"/>
      <c r="AH1018"/>
      <c r="AZ1018" s="2"/>
      <c r="BA1018" s="3"/>
      <c r="BB1018" s="3"/>
      <c r="BC1018" s="3"/>
      <c r="BD1018" s="3"/>
    </row>
    <row r="1019" spans="1:56" ht="15">
      <c r="A1019"/>
      <c r="J1019"/>
      <c r="AA1019"/>
      <c r="AB1019"/>
      <c r="AC1019"/>
      <c r="AD1019"/>
      <c r="AE1019"/>
      <c r="AF1019"/>
      <c r="AG1019"/>
      <c r="AH1019"/>
      <c r="AZ1019" s="2"/>
      <c r="BA1019" s="3"/>
      <c r="BB1019" s="3"/>
      <c r="BC1019" s="3"/>
      <c r="BD1019" s="3"/>
    </row>
    <row r="1020" spans="1:56" ht="15">
      <c r="A1020"/>
      <c r="J1020"/>
      <c r="AA1020"/>
      <c r="AB1020"/>
      <c r="AC1020"/>
      <c r="AD1020"/>
      <c r="AE1020"/>
      <c r="AF1020"/>
      <c r="AG1020"/>
      <c r="AH1020"/>
      <c r="AZ1020" s="2"/>
      <c r="BA1020" s="3"/>
      <c r="BB1020" s="3"/>
      <c r="BC1020" s="3"/>
      <c r="BD1020" s="3"/>
    </row>
    <row r="1021" spans="1:56" ht="15">
      <c r="A1021"/>
      <c r="J1021"/>
      <c r="AA1021"/>
      <c r="AB1021"/>
      <c r="AC1021"/>
      <c r="AD1021"/>
      <c r="AE1021"/>
      <c r="AF1021"/>
      <c r="AG1021"/>
      <c r="AH1021"/>
      <c r="AZ1021" s="2"/>
      <c r="BA1021" s="3"/>
      <c r="BB1021" s="3"/>
      <c r="BC1021" s="3"/>
      <c r="BD1021" s="3"/>
    </row>
    <row r="1022" spans="1:56" ht="15">
      <c r="A1022"/>
      <c r="J1022"/>
      <c r="AA1022"/>
      <c r="AB1022"/>
      <c r="AC1022"/>
      <c r="AD1022"/>
      <c r="AE1022"/>
      <c r="AF1022"/>
      <c r="AG1022"/>
      <c r="AH1022"/>
      <c r="AZ1022" s="2"/>
      <c r="BA1022" s="3"/>
      <c r="BB1022" s="3"/>
      <c r="BC1022" s="3"/>
      <c r="BD1022" s="3"/>
    </row>
    <row r="1023" spans="1:56" ht="15">
      <c r="A1023"/>
      <c r="J1023"/>
      <c r="AA1023"/>
      <c r="AB1023"/>
      <c r="AC1023"/>
      <c r="AD1023"/>
      <c r="AE1023"/>
      <c r="AF1023"/>
      <c r="AG1023"/>
      <c r="AH1023"/>
      <c r="AZ1023" s="2"/>
      <c r="BA1023" s="3"/>
      <c r="BB1023" s="3"/>
      <c r="BC1023" s="3"/>
      <c r="BD1023" s="3"/>
    </row>
    <row r="1024" spans="1:56" ht="15">
      <c r="A1024"/>
      <c r="J1024"/>
      <c r="AA1024"/>
      <c r="AB1024"/>
      <c r="AC1024"/>
      <c r="AD1024"/>
      <c r="AE1024"/>
      <c r="AF1024"/>
      <c r="AG1024"/>
      <c r="AH1024"/>
      <c r="AZ1024" s="2"/>
      <c r="BA1024" s="3"/>
      <c r="BB1024" s="3"/>
      <c r="BC1024" s="3"/>
      <c r="BD1024" s="3"/>
    </row>
    <row r="1025" spans="1:56" ht="15">
      <c r="A1025"/>
      <c r="J1025"/>
      <c r="AA1025"/>
      <c r="AB1025"/>
      <c r="AC1025"/>
      <c r="AD1025"/>
      <c r="AE1025"/>
      <c r="AF1025"/>
      <c r="AG1025"/>
      <c r="AH1025"/>
      <c r="AZ1025" s="2"/>
      <c r="BA1025" s="3"/>
      <c r="BB1025" s="3"/>
      <c r="BC1025" s="3"/>
      <c r="BD1025" s="3"/>
    </row>
    <row r="1026" spans="1:56" ht="15">
      <c r="A1026"/>
      <c r="J1026"/>
      <c r="AA1026"/>
      <c r="AB1026"/>
      <c r="AC1026"/>
      <c r="AD1026"/>
      <c r="AE1026"/>
      <c r="AF1026"/>
      <c r="AG1026"/>
      <c r="AH1026"/>
      <c r="AZ1026" s="2"/>
      <c r="BA1026" s="3"/>
      <c r="BB1026" s="3"/>
      <c r="BC1026" s="3"/>
      <c r="BD1026" s="3"/>
    </row>
    <row r="1027" spans="1:56" ht="15">
      <c r="A1027"/>
      <c r="J1027"/>
      <c r="AA1027"/>
      <c r="AB1027"/>
      <c r="AC1027"/>
      <c r="AD1027"/>
      <c r="AE1027"/>
      <c r="AF1027"/>
      <c r="AG1027"/>
      <c r="AH1027"/>
      <c r="AZ1027" s="2"/>
      <c r="BA1027" s="3"/>
      <c r="BB1027" s="3"/>
      <c r="BC1027" s="3"/>
      <c r="BD1027" s="3"/>
    </row>
    <row r="1028" spans="1:56" ht="15">
      <c r="A1028"/>
      <c r="J1028"/>
      <c r="AA1028"/>
      <c r="AB1028"/>
      <c r="AC1028"/>
      <c r="AD1028"/>
      <c r="AE1028"/>
      <c r="AF1028"/>
      <c r="AG1028"/>
      <c r="AH1028"/>
      <c r="AZ1028" s="2"/>
      <c r="BA1028" s="3"/>
      <c r="BB1028" s="3"/>
      <c r="BC1028" s="3"/>
      <c r="BD1028" s="3"/>
    </row>
    <row r="1029" spans="1:56" ht="15">
      <c r="A1029"/>
      <c r="J1029"/>
      <c r="AA1029"/>
      <c r="AB1029"/>
      <c r="AC1029"/>
      <c r="AD1029"/>
      <c r="AE1029"/>
      <c r="AF1029"/>
      <c r="AG1029"/>
      <c r="AH1029"/>
      <c r="AZ1029" s="2"/>
      <c r="BA1029" s="3"/>
      <c r="BB1029" s="3"/>
      <c r="BC1029" s="3"/>
      <c r="BD1029" s="3"/>
    </row>
    <row r="1030" spans="1:56" ht="15">
      <c r="A1030"/>
      <c r="J1030"/>
      <c r="AA1030"/>
      <c r="AB1030"/>
      <c r="AC1030"/>
      <c r="AD1030"/>
      <c r="AE1030"/>
      <c r="AF1030"/>
      <c r="AG1030"/>
      <c r="AH1030"/>
      <c r="AZ1030" s="2"/>
      <c r="BA1030" s="3"/>
      <c r="BB1030" s="3"/>
      <c r="BC1030" s="3"/>
      <c r="BD1030" s="3"/>
    </row>
    <row r="1031" spans="1:56" ht="15">
      <c r="A1031"/>
      <c r="J1031"/>
      <c r="AA1031"/>
      <c r="AB1031"/>
      <c r="AC1031"/>
      <c r="AD1031"/>
      <c r="AE1031"/>
      <c r="AF1031"/>
      <c r="AG1031"/>
      <c r="AH1031"/>
      <c r="AZ1031" s="2"/>
      <c r="BA1031" s="3"/>
      <c r="BB1031" s="3"/>
      <c r="BC1031" s="3"/>
      <c r="BD1031" s="3"/>
    </row>
    <row r="1032" spans="1:56" ht="15">
      <c r="A1032"/>
      <c r="J1032"/>
      <c r="AA1032"/>
      <c r="AB1032"/>
      <c r="AC1032"/>
      <c r="AD1032"/>
      <c r="AE1032"/>
      <c r="AF1032"/>
      <c r="AG1032"/>
      <c r="AH1032"/>
      <c r="AZ1032" s="2"/>
      <c r="BA1032" s="3"/>
      <c r="BB1032" s="3"/>
      <c r="BC1032" s="3"/>
      <c r="BD1032" s="3"/>
    </row>
    <row r="1033" spans="1:56" ht="15">
      <c r="A1033"/>
      <c r="J1033"/>
      <c r="AA1033"/>
      <c r="AB1033"/>
      <c r="AC1033"/>
      <c r="AD1033"/>
      <c r="AE1033"/>
      <c r="AF1033"/>
      <c r="AG1033"/>
      <c r="AH1033"/>
      <c r="AZ1033" s="2"/>
      <c r="BA1033" s="3"/>
      <c r="BB1033" s="3"/>
      <c r="BC1033" s="3"/>
      <c r="BD1033" s="3"/>
    </row>
    <row r="1034" spans="1:56" ht="15">
      <c r="A1034"/>
      <c r="J1034"/>
      <c r="AA1034"/>
      <c r="AB1034"/>
      <c r="AC1034"/>
      <c r="AD1034"/>
      <c r="AE1034"/>
      <c r="AF1034"/>
      <c r="AG1034"/>
      <c r="AH1034"/>
      <c r="AZ1034" s="2"/>
      <c r="BA1034" s="3"/>
      <c r="BB1034" s="3"/>
      <c r="BC1034" s="3"/>
      <c r="BD1034" s="3"/>
    </row>
    <row r="1035" spans="1:56" ht="15">
      <c r="A1035"/>
      <c r="J1035"/>
      <c r="AA1035"/>
      <c r="AB1035"/>
      <c r="AC1035"/>
      <c r="AD1035"/>
      <c r="AE1035"/>
      <c r="AF1035"/>
      <c r="AG1035"/>
      <c r="AH1035"/>
      <c r="AZ1035" s="2"/>
      <c r="BA1035" s="3"/>
      <c r="BB1035" s="3"/>
      <c r="BC1035" s="3"/>
      <c r="BD1035" s="3"/>
    </row>
    <row r="1036" spans="1:56" ht="15">
      <c r="A1036"/>
      <c r="J1036"/>
      <c r="AA1036"/>
      <c r="AB1036"/>
      <c r="AC1036"/>
      <c r="AD1036"/>
      <c r="AE1036"/>
      <c r="AF1036"/>
      <c r="AG1036"/>
      <c r="AH1036"/>
      <c r="AZ1036" s="2"/>
      <c r="BA1036" s="3"/>
      <c r="BB1036" s="3"/>
      <c r="BC1036" s="3"/>
      <c r="BD1036" s="3"/>
    </row>
    <row r="1037" spans="1:56" ht="15">
      <c r="A1037"/>
      <c r="J1037"/>
      <c r="AA1037"/>
      <c r="AB1037"/>
      <c r="AC1037"/>
      <c r="AD1037"/>
      <c r="AE1037"/>
      <c r="AF1037"/>
      <c r="AG1037"/>
      <c r="AH1037"/>
      <c r="AZ1037" s="2"/>
      <c r="BA1037" s="3"/>
      <c r="BB1037" s="3"/>
      <c r="BC1037" s="3"/>
      <c r="BD1037" s="3"/>
    </row>
    <row r="1038" spans="1:56" ht="15">
      <c r="A1038"/>
      <c r="J1038"/>
      <c r="AA1038"/>
      <c r="AB1038"/>
      <c r="AC1038"/>
      <c r="AD1038"/>
      <c r="AE1038"/>
      <c r="AF1038"/>
      <c r="AG1038"/>
      <c r="AH1038"/>
      <c r="AZ1038" s="2"/>
      <c r="BA1038" s="3"/>
      <c r="BB1038" s="3"/>
      <c r="BC1038" s="3"/>
      <c r="BD1038" s="3"/>
    </row>
    <row r="1039" spans="1:56" ht="15">
      <c r="A1039"/>
      <c r="J1039"/>
      <c r="AA1039"/>
      <c r="AB1039"/>
      <c r="AC1039"/>
      <c r="AD1039"/>
      <c r="AE1039"/>
      <c r="AF1039"/>
      <c r="AG1039"/>
      <c r="AH1039"/>
      <c r="AZ1039" s="2"/>
      <c r="BA1039" s="3"/>
      <c r="BB1039" s="3"/>
      <c r="BC1039" s="3"/>
      <c r="BD1039" s="3"/>
    </row>
    <row r="1040" spans="1:56" ht="15">
      <c r="A1040"/>
      <c r="J1040"/>
      <c r="AA1040"/>
      <c r="AB1040"/>
      <c r="AC1040"/>
      <c r="AD1040"/>
      <c r="AE1040"/>
      <c r="AF1040"/>
      <c r="AG1040"/>
      <c r="AH1040"/>
      <c r="AZ1040" s="2"/>
      <c r="BA1040" s="3"/>
      <c r="BB1040" s="3"/>
      <c r="BC1040" s="3"/>
      <c r="BD1040" s="3"/>
    </row>
    <row r="1041" spans="1:56" ht="15">
      <c r="A1041"/>
      <c r="J1041"/>
      <c r="AA1041"/>
      <c r="AB1041"/>
      <c r="AC1041"/>
      <c r="AD1041"/>
      <c r="AE1041"/>
      <c r="AF1041"/>
      <c r="AG1041"/>
      <c r="AH1041"/>
      <c r="AZ1041" s="2"/>
      <c r="BA1041" s="3"/>
      <c r="BB1041" s="3"/>
      <c r="BC1041" s="3"/>
      <c r="BD1041" s="3"/>
    </row>
    <row r="1042" spans="1:56" ht="15">
      <c r="A1042"/>
      <c r="J1042"/>
      <c r="AA1042"/>
      <c r="AB1042"/>
      <c r="AC1042"/>
      <c r="AD1042"/>
      <c r="AE1042"/>
      <c r="AF1042"/>
      <c r="AG1042"/>
      <c r="AH1042"/>
      <c r="AZ1042" s="2"/>
      <c r="BA1042" s="3"/>
      <c r="BB1042" s="3"/>
      <c r="BC1042" s="3"/>
      <c r="BD1042" s="3"/>
    </row>
    <row r="1043" spans="1:56" ht="15">
      <c r="A1043"/>
      <c r="J1043"/>
      <c r="AA1043"/>
      <c r="AB1043"/>
      <c r="AC1043"/>
      <c r="AD1043"/>
      <c r="AE1043"/>
      <c r="AF1043"/>
      <c r="AG1043"/>
      <c r="AH1043"/>
      <c r="AZ1043" s="2"/>
      <c r="BA1043" s="3"/>
      <c r="BB1043" s="3"/>
      <c r="BC1043" s="3"/>
      <c r="BD1043" s="3"/>
    </row>
    <row r="1044" spans="1:56" ht="15">
      <c r="A1044"/>
      <c r="J1044"/>
      <c r="AA1044"/>
      <c r="AB1044"/>
      <c r="AC1044"/>
      <c r="AD1044"/>
      <c r="AE1044"/>
      <c r="AF1044"/>
      <c r="AG1044"/>
      <c r="AH1044"/>
      <c r="AZ1044" s="2"/>
      <c r="BA1044" s="3"/>
      <c r="BB1044" s="3"/>
      <c r="BC1044" s="3"/>
      <c r="BD1044" s="3"/>
    </row>
    <row r="1045" spans="1:56" ht="15">
      <c r="A1045"/>
      <c r="J1045"/>
      <c r="AA1045"/>
      <c r="AB1045"/>
      <c r="AC1045"/>
      <c r="AD1045"/>
      <c r="AE1045"/>
      <c r="AF1045"/>
      <c r="AG1045"/>
      <c r="AH1045"/>
      <c r="AZ1045" s="2"/>
      <c r="BA1045" s="3"/>
      <c r="BB1045" s="3"/>
      <c r="BC1045" s="3"/>
      <c r="BD1045" s="3"/>
    </row>
    <row r="1046" spans="1:56" ht="15">
      <c r="A1046"/>
      <c r="J1046"/>
      <c r="AA1046"/>
      <c r="AB1046"/>
      <c r="AC1046"/>
      <c r="AD1046"/>
      <c r="AE1046"/>
      <c r="AF1046"/>
      <c r="AG1046"/>
      <c r="AH1046"/>
      <c r="AZ1046" s="2"/>
      <c r="BA1046" s="3"/>
      <c r="BB1046" s="3"/>
      <c r="BC1046" s="3"/>
      <c r="BD1046" s="3"/>
    </row>
    <row r="1047" spans="1:56" ht="15">
      <c r="A1047"/>
      <c r="J1047"/>
      <c r="AA1047"/>
      <c r="AB1047"/>
      <c r="AC1047"/>
      <c r="AD1047"/>
      <c r="AE1047"/>
      <c r="AF1047"/>
      <c r="AG1047"/>
      <c r="AH1047"/>
      <c r="AZ1047" s="2"/>
      <c r="BA1047" s="3"/>
      <c r="BB1047" s="3"/>
      <c r="BC1047" s="3"/>
      <c r="BD1047" s="3"/>
    </row>
    <row r="1048" spans="1:56" ht="15">
      <c r="A1048"/>
      <c r="J1048"/>
      <c r="AA1048"/>
      <c r="AB1048"/>
      <c r="AC1048"/>
      <c r="AD1048"/>
      <c r="AE1048"/>
      <c r="AF1048"/>
      <c r="AG1048"/>
      <c r="AH1048"/>
      <c r="AZ1048" s="2"/>
      <c r="BA1048" s="3"/>
      <c r="BB1048" s="3"/>
      <c r="BC1048" s="3"/>
      <c r="BD1048" s="3"/>
    </row>
    <row r="1049" spans="1:56" ht="15">
      <c r="A1049"/>
      <c r="J1049"/>
      <c r="AA1049"/>
      <c r="AB1049"/>
      <c r="AC1049"/>
      <c r="AD1049"/>
      <c r="AE1049"/>
      <c r="AF1049"/>
      <c r="AG1049"/>
      <c r="AH1049"/>
      <c r="AZ1049" s="2"/>
      <c r="BA1049" s="3"/>
      <c r="BB1049" s="3"/>
      <c r="BC1049" s="3"/>
      <c r="BD1049" s="3"/>
    </row>
    <row r="1050" spans="1:56" ht="15">
      <c r="A1050"/>
      <c r="J1050"/>
      <c r="AA1050"/>
      <c r="AB1050"/>
      <c r="AC1050"/>
      <c r="AD1050"/>
      <c r="AE1050"/>
      <c r="AF1050"/>
      <c r="AG1050"/>
      <c r="AH1050"/>
      <c r="AZ1050" s="2"/>
      <c r="BA1050" s="3"/>
      <c r="BB1050" s="3"/>
      <c r="BC1050" s="3"/>
      <c r="BD1050" s="3"/>
    </row>
    <row r="1051" spans="1:56" ht="15">
      <c r="A1051"/>
      <c r="J1051"/>
      <c r="AA1051"/>
      <c r="AB1051"/>
      <c r="AC1051"/>
      <c r="AD1051"/>
      <c r="AE1051"/>
      <c r="AF1051"/>
      <c r="AG1051"/>
      <c r="AH1051"/>
      <c r="AZ1051" s="2"/>
      <c r="BA1051" s="3"/>
      <c r="BB1051" s="3"/>
      <c r="BC1051" s="3"/>
      <c r="BD1051" s="3"/>
    </row>
    <row r="1052" spans="1:56" ht="15">
      <c r="A1052"/>
      <c r="J1052"/>
      <c r="AA1052"/>
      <c r="AB1052"/>
      <c r="AC1052"/>
      <c r="AD1052"/>
      <c r="AE1052"/>
      <c r="AF1052"/>
      <c r="AG1052"/>
      <c r="AH1052"/>
      <c r="AZ1052" s="2"/>
      <c r="BA1052" s="3"/>
      <c r="BB1052" s="3"/>
      <c r="BC1052" s="3"/>
      <c r="BD1052" s="3"/>
    </row>
    <row r="1053" spans="1:56" ht="15">
      <c r="A1053"/>
      <c r="J1053"/>
      <c r="AA1053"/>
      <c r="AB1053"/>
      <c r="AC1053"/>
      <c r="AD1053"/>
      <c r="AE1053"/>
      <c r="AF1053"/>
      <c r="AG1053"/>
      <c r="AH1053"/>
      <c r="AZ1053" s="2"/>
      <c r="BA1053" s="3"/>
      <c r="BB1053" s="3"/>
      <c r="BC1053" s="3"/>
      <c r="BD1053" s="3"/>
    </row>
    <row r="1054" spans="1:56" ht="15">
      <c r="A1054"/>
      <c r="J1054"/>
      <c r="AA1054"/>
      <c r="AB1054"/>
      <c r="AC1054"/>
      <c r="AD1054"/>
      <c r="AE1054"/>
      <c r="AF1054"/>
      <c r="AG1054"/>
      <c r="AH1054"/>
      <c r="AZ1054" s="2"/>
      <c r="BA1054" s="3"/>
      <c r="BB1054" s="3"/>
      <c r="BC1054" s="3"/>
      <c r="BD1054" s="3"/>
    </row>
    <row r="1055" spans="1:56" ht="15">
      <c r="A1055"/>
      <c r="J1055"/>
      <c r="AA1055"/>
      <c r="AB1055"/>
      <c r="AC1055"/>
      <c r="AD1055"/>
      <c r="AE1055"/>
      <c r="AF1055"/>
      <c r="AG1055"/>
      <c r="AH1055"/>
      <c r="AZ1055" s="2"/>
      <c r="BA1055" s="3"/>
      <c r="BB1055" s="3"/>
      <c r="BC1055" s="3"/>
      <c r="BD1055" s="3"/>
    </row>
    <row r="1056" spans="1:56" ht="15">
      <c r="A1056"/>
      <c r="J1056"/>
      <c r="AA1056"/>
      <c r="AB1056"/>
      <c r="AC1056"/>
      <c r="AD1056"/>
      <c r="AE1056"/>
      <c r="AF1056"/>
      <c r="AG1056"/>
      <c r="AH1056"/>
      <c r="AZ1056" s="2"/>
      <c r="BA1056" s="3"/>
      <c r="BB1056" s="3"/>
      <c r="BC1056" s="3"/>
      <c r="BD1056" s="3"/>
    </row>
    <row r="1057" spans="1:56" ht="15">
      <c r="A1057"/>
      <c r="J1057"/>
      <c r="AA1057"/>
      <c r="AB1057"/>
      <c r="AC1057"/>
      <c r="AD1057"/>
      <c r="AE1057"/>
      <c r="AF1057"/>
      <c r="AG1057"/>
      <c r="AH1057"/>
      <c r="AZ1057" s="2"/>
      <c r="BA1057" s="3"/>
      <c r="BB1057" s="3"/>
      <c r="BC1057" s="3"/>
      <c r="BD1057" s="3"/>
    </row>
    <row r="1058" spans="1:56" ht="15">
      <c r="A1058"/>
      <c r="J1058"/>
      <c r="AA1058"/>
      <c r="AB1058"/>
      <c r="AC1058"/>
      <c r="AD1058"/>
      <c r="AE1058"/>
      <c r="AF1058"/>
      <c r="AG1058"/>
      <c r="AH1058"/>
      <c r="AZ1058" s="2"/>
      <c r="BA1058" s="3"/>
      <c r="BB1058" s="3"/>
      <c r="BC1058" s="3"/>
      <c r="BD1058" s="3"/>
    </row>
    <row r="1059" spans="1:56" ht="15">
      <c r="A1059"/>
      <c r="J1059"/>
      <c r="AA1059"/>
      <c r="AB1059"/>
      <c r="AC1059"/>
      <c r="AD1059"/>
      <c r="AE1059"/>
      <c r="AF1059"/>
      <c r="AG1059"/>
      <c r="AH1059"/>
      <c r="AZ1059" s="2"/>
      <c r="BA1059" s="3"/>
      <c r="BB1059" s="3"/>
      <c r="BC1059" s="3"/>
      <c r="BD1059" s="3"/>
    </row>
    <row r="1060" spans="1:56" ht="15">
      <c r="A1060"/>
      <c r="J1060"/>
      <c r="AA1060"/>
      <c r="AB1060"/>
      <c r="AC1060"/>
      <c r="AD1060"/>
      <c r="AE1060"/>
      <c r="AF1060"/>
      <c r="AG1060"/>
      <c r="AH1060"/>
      <c r="AZ1060" s="2"/>
      <c r="BA1060" s="3"/>
      <c r="BB1060" s="3"/>
      <c r="BC1060" s="3"/>
      <c r="BD1060" s="3"/>
    </row>
    <row r="1061" spans="1:56" ht="15">
      <c r="A1061"/>
      <c r="J1061"/>
      <c r="AA1061"/>
      <c r="AB1061"/>
      <c r="AC1061"/>
      <c r="AD1061"/>
      <c r="AE1061"/>
      <c r="AF1061"/>
      <c r="AG1061"/>
      <c r="AH1061"/>
      <c r="AZ1061" s="2"/>
      <c r="BA1061" s="3"/>
      <c r="BB1061" s="3"/>
      <c r="BC1061" s="3"/>
      <c r="BD1061" s="3"/>
    </row>
    <row r="1062" spans="1:56" ht="15">
      <c r="A1062"/>
      <c r="J1062"/>
      <c r="AA1062"/>
      <c r="AB1062"/>
      <c r="AC1062"/>
      <c r="AD1062"/>
      <c r="AE1062"/>
      <c r="AF1062"/>
      <c r="AG1062"/>
      <c r="AH1062"/>
      <c r="AZ1062" s="2"/>
      <c r="BA1062" s="3"/>
      <c r="BB1062" s="3"/>
      <c r="BC1062" s="3"/>
      <c r="BD1062" s="3"/>
    </row>
    <row r="1063" spans="1:56" ht="15">
      <c r="A1063"/>
      <c r="J1063"/>
      <c r="AA1063"/>
      <c r="AB1063"/>
      <c r="AC1063"/>
      <c r="AD1063"/>
      <c r="AE1063"/>
      <c r="AF1063"/>
      <c r="AG1063"/>
      <c r="AH1063"/>
      <c r="AZ1063" s="2"/>
      <c r="BA1063" s="3"/>
      <c r="BB1063" s="3"/>
      <c r="BC1063" s="3"/>
      <c r="BD1063" s="3"/>
    </row>
    <row r="1064" spans="1:56" ht="15">
      <c r="A1064"/>
      <c r="J1064"/>
      <c r="AA1064"/>
      <c r="AB1064"/>
      <c r="AC1064"/>
      <c r="AD1064"/>
      <c r="AE1064"/>
      <c r="AF1064"/>
      <c r="AG1064"/>
      <c r="AH1064"/>
      <c r="AZ1064" s="2"/>
      <c r="BA1064" s="3"/>
      <c r="BB1064" s="3"/>
      <c r="BC1064" s="3"/>
      <c r="BD1064" s="3"/>
    </row>
    <row r="1065" spans="1:56" ht="15">
      <c r="A1065"/>
      <c r="J1065"/>
      <c r="AA1065"/>
      <c r="AB1065"/>
      <c r="AC1065"/>
      <c r="AD1065"/>
      <c r="AE1065"/>
      <c r="AF1065"/>
      <c r="AG1065"/>
      <c r="AH1065"/>
      <c r="AZ1065" s="2"/>
      <c r="BA1065" s="3"/>
      <c r="BB1065" s="3"/>
      <c r="BC1065" s="3"/>
      <c r="BD1065" s="3"/>
    </row>
    <row r="1066" spans="1:56" ht="15">
      <c r="A1066"/>
      <c r="J1066"/>
      <c r="AA1066"/>
      <c r="AB1066"/>
      <c r="AC1066"/>
      <c r="AD1066"/>
      <c r="AE1066"/>
      <c r="AF1066"/>
      <c r="AG1066"/>
      <c r="AH1066"/>
      <c r="AZ1066" s="2"/>
      <c r="BA1066" s="3"/>
      <c r="BB1066" s="3"/>
      <c r="BC1066" s="3"/>
      <c r="BD1066" s="3"/>
    </row>
    <row r="1067" spans="1:56" ht="15">
      <c r="A1067"/>
      <c r="J1067"/>
      <c r="AA1067"/>
      <c r="AB1067"/>
      <c r="AC1067"/>
      <c r="AD1067"/>
      <c r="AE1067"/>
      <c r="AF1067"/>
      <c r="AG1067"/>
      <c r="AH1067"/>
      <c r="AZ1067" s="2"/>
      <c r="BA1067" s="3"/>
      <c r="BB1067" s="3"/>
      <c r="BC1067" s="3"/>
      <c r="BD1067" s="3"/>
    </row>
    <row r="1068" spans="1:56" ht="15">
      <c r="A1068"/>
      <c r="J1068"/>
      <c r="AA1068"/>
      <c r="AB1068"/>
      <c r="AC1068"/>
      <c r="AD1068"/>
      <c r="AE1068"/>
      <c r="AF1068"/>
      <c r="AG1068"/>
      <c r="AH1068"/>
      <c r="AZ1068" s="2"/>
      <c r="BA1068" s="3"/>
      <c r="BB1068" s="3"/>
      <c r="BC1068" s="3"/>
      <c r="BD1068" s="3"/>
    </row>
    <row r="1069" spans="1:56" ht="15">
      <c r="A1069"/>
      <c r="J1069"/>
      <c r="AA1069"/>
      <c r="AB1069"/>
      <c r="AC1069"/>
      <c r="AD1069"/>
      <c r="AE1069"/>
      <c r="AF1069"/>
      <c r="AG1069"/>
      <c r="AH1069"/>
      <c r="AZ1069" s="2"/>
      <c r="BA1069" s="3"/>
      <c r="BB1069" s="3"/>
      <c r="BC1069" s="3"/>
      <c r="BD1069" s="3"/>
    </row>
    <row r="1070" spans="1:56" ht="15">
      <c r="A1070"/>
      <c r="J1070"/>
      <c r="AA1070"/>
      <c r="AB1070"/>
      <c r="AC1070"/>
      <c r="AD1070"/>
      <c r="AE1070"/>
      <c r="AF1070"/>
      <c r="AG1070"/>
      <c r="AH1070"/>
      <c r="AZ1070" s="2"/>
      <c r="BA1070" s="3"/>
      <c r="BB1070" s="3"/>
      <c r="BC1070" s="3"/>
      <c r="BD1070" s="3"/>
    </row>
    <row r="1071" spans="1:56" ht="15">
      <c r="A1071"/>
      <c r="J1071"/>
      <c r="AA1071"/>
      <c r="AB1071"/>
      <c r="AC1071"/>
      <c r="AD1071"/>
      <c r="AE1071"/>
      <c r="AF1071"/>
      <c r="AG1071"/>
      <c r="AH1071"/>
      <c r="AZ1071" s="2"/>
      <c r="BA1071" s="3"/>
      <c r="BB1071" s="3"/>
      <c r="BC1071" s="3"/>
      <c r="BD1071" s="3"/>
    </row>
    <row r="1072" spans="1:56" ht="15">
      <c r="A1072"/>
      <c r="J1072"/>
      <c r="AA1072"/>
      <c r="AB1072"/>
      <c r="AC1072"/>
      <c r="AD1072"/>
      <c r="AE1072"/>
      <c r="AF1072"/>
      <c r="AG1072"/>
      <c r="AH1072"/>
      <c r="AZ1072" s="2"/>
      <c r="BA1072" s="3"/>
      <c r="BB1072" s="3"/>
      <c r="BC1072" s="3"/>
      <c r="BD1072" s="3"/>
    </row>
    <row r="1073" spans="1:56" ht="15">
      <c r="A1073"/>
      <c r="J1073"/>
      <c r="AA1073"/>
      <c r="AB1073"/>
      <c r="AC1073"/>
      <c r="AD1073"/>
      <c r="AE1073"/>
      <c r="AF1073"/>
      <c r="AG1073"/>
      <c r="AH1073"/>
      <c r="AZ1073" s="2"/>
      <c r="BA1073" s="3"/>
      <c r="BB1073" s="3"/>
      <c r="BC1073" s="3"/>
      <c r="BD1073" s="3"/>
    </row>
    <row r="1074" spans="1:56" ht="15">
      <c r="A1074"/>
      <c r="J1074"/>
      <c r="AA1074"/>
      <c r="AB1074"/>
      <c r="AC1074"/>
      <c r="AD1074"/>
      <c r="AE1074"/>
      <c r="AF1074"/>
      <c r="AG1074"/>
      <c r="AH1074"/>
      <c r="AZ1074" s="2"/>
      <c r="BA1074" s="3"/>
      <c r="BB1074" s="3"/>
      <c r="BC1074" s="3"/>
      <c r="BD1074" s="3"/>
    </row>
    <row r="1075" spans="1:56" ht="15">
      <c r="A1075"/>
      <c r="J1075"/>
      <c r="AA1075"/>
      <c r="AB1075"/>
      <c r="AC1075"/>
      <c r="AD1075"/>
      <c r="AE1075"/>
      <c r="AF1075"/>
      <c r="AG1075"/>
      <c r="AH1075"/>
      <c r="AZ1075" s="2"/>
      <c r="BA1075" s="3"/>
      <c r="BB1075" s="3"/>
      <c r="BC1075" s="3"/>
      <c r="BD1075" s="3"/>
    </row>
    <row r="1076" spans="1:56" ht="15">
      <c r="A1076"/>
      <c r="J1076"/>
      <c r="AA1076"/>
      <c r="AB1076"/>
      <c r="AC1076"/>
      <c r="AD1076"/>
      <c r="AE1076"/>
      <c r="AF1076"/>
      <c r="AG1076"/>
      <c r="AH1076"/>
      <c r="AZ1076" s="2"/>
      <c r="BA1076" s="3"/>
      <c r="BB1076" s="3"/>
      <c r="BC1076" s="3"/>
      <c r="BD1076" s="3"/>
    </row>
    <row r="1077" spans="1:56" ht="15">
      <c r="A1077"/>
      <c r="J1077"/>
      <c r="AA1077"/>
      <c r="AB1077"/>
      <c r="AC1077"/>
      <c r="AD1077"/>
      <c r="AE1077"/>
      <c r="AF1077"/>
      <c r="AG1077"/>
      <c r="AH1077"/>
      <c r="AZ1077" s="2"/>
      <c r="BA1077" s="3"/>
      <c r="BB1077" s="3"/>
      <c r="BC1077" s="3"/>
      <c r="BD1077" s="3"/>
    </row>
    <row r="1078" spans="1:56" ht="15">
      <c r="A1078"/>
      <c r="J1078"/>
      <c r="AA1078"/>
      <c r="AB1078"/>
      <c r="AC1078"/>
      <c r="AD1078"/>
      <c r="AE1078"/>
      <c r="AF1078"/>
      <c r="AG1078"/>
      <c r="AH1078"/>
      <c r="AZ1078" s="2"/>
      <c r="BA1078" s="3"/>
      <c r="BB1078" s="3"/>
      <c r="BC1078" s="3"/>
      <c r="BD1078" s="3"/>
    </row>
    <row r="1079" spans="1:56" ht="15">
      <c r="A1079"/>
      <c r="J1079"/>
      <c r="AA1079"/>
      <c r="AB1079"/>
      <c r="AC1079"/>
      <c r="AD1079"/>
      <c r="AE1079"/>
      <c r="AF1079"/>
      <c r="AG1079"/>
      <c r="AH1079"/>
      <c r="AZ1079" s="2"/>
      <c r="BA1079" s="3"/>
      <c r="BB1079" s="3"/>
      <c r="BC1079" s="3"/>
      <c r="BD1079" s="3"/>
    </row>
    <row r="1080" spans="1:56" ht="15">
      <c r="A1080"/>
      <c r="J1080"/>
      <c r="AA1080"/>
      <c r="AB1080"/>
      <c r="AC1080"/>
      <c r="AD1080"/>
      <c r="AE1080"/>
      <c r="AF1080"/>
      <c r="AG1080"/>
      <c r="AH1080"/>
      <c r="AZ1080" s="2"/>
      <c r="BA1080" s="3"/>
      <c r="BB1080" s="3"/>
      <c r="BC1080" s="3"/>
      <c r="BD1080" s="3"/>
    </row>
    <row r="1081" spans="1:56" ht="15">
      <c r="A1081"/>
      <c r="J1081"/>
      <c r="AA1081"/>
      <c r="AB1081"/>
      <c r="AC1081"/>
      <c r="AD1081"/>
      <c r="AE1081"/>
      <c r="AF1081"/>
      <c r="AG1081"/>
      <c r="AH1081"/>
      <c r="AZ1081" s="2"/>
      <c r="BA1081" s="3"/>
      <c r="BB1081" s="3"/>
      <c r="BC1081" s="3"/>
      <c r="BD1081" s="3"/>
    </row>
    <row r="1082" spans="1:56" ht="15">
      <c r="A1082"/>
      <c r="J1082"/>
      <c r="AA1082"/>
      <c r="AB1082"/>
      <c r="AC1082"/>
      <c r="AD1082"/>
      <c r="AE1082"/>
      <c r="AF1082"/>
      <c r="AG1082"/>
      <c r="AH1082"/>
      <c r="AZ1082" s="2"/>
      <c r="BA1082" s="3"/>
      <c r="BB1082" s="3"/>
      <c r="BC1082" s="3"/>
      <c r="BD1082" s="3"/>
    </row>
    <row r="1083" spans="1:56" ht="15">
      <c r="A1083"/>
      <c r="J1083"/>
      <c r="AA1083"/>
      <c r="AB1083"/>
      <c r="AC1083"/>
      <c r="AD1083"/>
      <c r="AE1083"/>
      <c r="AF1083"/>
      <c r="AG1083"/>
      <c r="AH1083"/>
      <c r="AZ1083" s="2"/>
      <c r="BA1083" s="3"/>
      <c r="BB1083" s="3"/>
      <c r="BC1083" s="3"/>
      <c r="BD1083" s="3"/>
    </row>
    <row r="1084" spans="1:56" ht="15">
      <c r="A1084"/>
      <c r="J1084"/>
      <c r="AA1084"/>
      <c r="AB1084"/>
      <c r="AC1084"/>
      <c r="AD1084"/>
      <c r="AE1084"/>
      <c r="AF1084"/>
      <c r="AG1084"/>
      <c r="AH1084"/>
      <c r="AZ1084" s="2"/>
      <c r="BA1084" s="3"/>
      <c r="BB1084" s="3"/>
      <c r="BC1084" s="3"/>
      <c r="BD1084" s="3"/>
    </row>
    <row r="1085" spans="1:56" ht="15">
      <c r="A1085"/>
      <c r="J1085"/>
      <c r="AA1085"/>
      <c r="AB1085"/>
      <c r="AC1085"/>
      <c r="AD1085"/>
      <c r="AE1085"/>
      <c r="AF1085"/>
      <c r="AG1085"/>
      <c r="AH1085"/>
      <c r="AZ1085" s="2"/>
      <c r="BA1085" s="3"/>
      <c r="BB1085" s="3"/>
      <c r="BC1085" s="3"/>
      <c r="BD1085" s="3"/>
    </row>
    <row r="1086" spans="1:56" ht="15">
      <c r="A1086"/>
      <c r="J1086"/>
      <c r="AA1086"/>
      <c r="AB1086"/>
      <c r="AC1086"/>
      <c r="AD1086"/>
      <c r="AE1086"/>
      <c r="AF1086"/>
      <c r="AG1086"/>
      <c r="AH1086"/>
      <c r="AZ1086" s="2"/>
      <c r="BA1086" s="3"/>
      <c r="BB1086" s="3"/>
      <c r="BC1086" s="3"/>
      <c r="BD1086" s="3"/>
    </row>
    <row r="1087" spans="1:56" ht="15">
      <c r="A1087"/>
      <c r="J1087"/>
      <c r="AA1087"/>
      <c r="AB1087"/>
      <c r="AC1087"/>
      <c r="AD1087"/>
      <c r="AE1087"/>
      <c r="AF1087"/>
      <c r="AG1087"/>
      <c r="AH1087"/>
      <c r="AZ1087" s="2"/>
      <c r="BA1087" s="3"/>
      <c r="BB1087" s="3"/>
      <c r="BC1087" s="3"/>
      <c r="BD1087" s="3"/>
    </row>
    <row r="1088" spans="1:56" ht="15">
      <c r="A1088"/>
      <c r="J1088"/>
      <c r="AA1088"/>
      <c r="AB1088"/>
      <c r="AC1088"/>
      <c r="AD1088"/>
      <c r="AE1088"/>
      <c r="AF1088"/>
      <c r="AG1088"/>
      <c r="AH1088"/>
      <c r="AZ1088" s="2"/>
      <c r="BA1088" s="3"/>
      <c r="BB1088" s="3"/>
      <c r="BC1088" s="3"/>
      <c r="BD1088" s="3"/>
    </row>
    <row r="1089" spans="1:56" ht="15">
      <c r="A1089"/>
      <c r="J1089"/>
      <c r="AA1089"/>
      <c r="AB1089"/>
      <c r="AC1089"/>
      <c r="AD1089"/>
      <c r="AE1089"/>
      <c r="AF1089"/>
      <c r="AG1089"/>
      <c r="AH1089"/>
      <c r="AZ1089" s="2"/>
      <c r="BA1089" s="3"/>
      <c r="BB1089" s="3"/>
      <c r="BC1089" s="3"/>
      <c r="BD1089" s="3"/>
    </row>
    <row r="1090" spans="1:56" ht="15">
      <c r="A1090"/>
      <c r="J1090"/>
      <c r="AA1090"/>
      <c r="AB1090"/>
      <c r="AC1090"/>
      <c r="AD1090"/>
      <c r="AE1090"/>
      <c r="AF1090"/>
      <c r="AG1090"/>
      <c r="AH1090"/>
      <c r="AZ1090" s="2"/>
      <c r="BA1090" s="3"/>
      <c r="BB1090" s="3"/>
      <c r="BC1090" s="3"/>
      <c r="BD1090" s="3"/>
    </row>
    <row r="1091" spans="1:56" ht="15">
      <c r="A1091"/>
      <c r="J1091"/>
      <c r="AA1091"/>
      <c r="AB1091"/>
      <c r="AC1091"/>
      <c r="AD1091"/>
      <c r="AE1091"/>
      <c r="AF1091"/>
      <c r="AG1091"/>
      <c r="AH1091"/>
      <c r="AZ1091" s="2"/>
      <c r="BA1091" s="3"/>
      <c r="BB1091" s="3"/>
      <c r="BC1091" s="3"/>
      <c r="BD1091" s="3"/>
    </row>
    <row r="1092" spans="1:56" ht="15">
      <c r="A1092"/>
      <c r="J1092"/>
      <c r="AA1092"/>
      <c r="AB1092"/>
      <c r="AC1092"/>
      <c r="AD1092"/>
      <c r="AE1092"/>
      <c r="AF1092"/>
      <c r="AG1092"/>
      <c r="AH1092"/>
      <c r="AZ1092" s="2"/>
      <c r="BA1092" s="3"/>
      <c r="BB1092" s="3"/>
      <c r="BC1092" s="3"/>
      <c r="BD1092" s="3"/>
    </row>
    <row r="1093" spans="1:56" ht="15">
      <c r="A1093"/>
      <c r="J1093"/>
      <c r="AA1093"/>
      <c r="AB1093"/>
      <c r="AC1093"/>
      <c r="AD1093"/>
      <c r="AE1093"/>
      <c r="AF1093"/>
      <c r="AG1093"/>
      <c r="AH1093"/>
      <c r="AZ1093" s="2"/>
      <c r="BA1093" s="3"/>
      <c r="BB1093" s="3"/>
      <c r="BC1093" s="3"/>
      <c r="BD1093" s="3"/>
    </row>
    <row r="1094" spans="1:56" ht="15">
      <c r="A1094"/>
      <c r="J1094"/>
      <c r="AA1094"/>
      <c r="AB1094"/>
      <c r="AC1094"/>
      <c r="AD1094"/>
      <c r="AE1094"/>
      <c r="AF1094"/>
      <c r="AG1094"/>
      <c r="AH1094"/>
      <c r="AZ1094" s="2"/>
      <c r="BA1094" s="3"/>
      <c r="BB1094" s="3"/>
      <c r="BC1094" s="3"/>
      <c r="BD1094" s="3"/>
    </row>
    <row r="1095" spans="1:56" ht="15">
      <c r="A1095"/>
      <c r="J1095"/>
      <c r="AA1095"/>
      <c r="AB1095"/>
      <c r="AC1095"/>
      <c r="AD1095"/>
      <c r="AE1095"/>
      <c r="AF1095"/>
      <c r="AG1095"/>
      <c r="AH1095"/>
      <c r="AZ1095" s="2"/>
      <c r="BA1095" s="3"/>
      <c r="BB1095" s="3"/>
      <c r="BC1095" s="3"/>
      <c r="BD1095" s="3"/>
    </row>
    <row r="1096" spans="1:56" ht="15">
      <c r="A1096"/>
      <c r="J1096"/>
      <c r="AA1096"/>
      <c r="AB1096"/>
      <c r="AC1096"/>
      <c r="AD1096"/>
      <c r="AE1096"/>
      <c r="AF1096"/>
      <c r="AG1096"/>
      <c r="AH1096"/>
      <c r="AZ1096" s="2"/>
      <c r="BA1096" s="3"/>
      <c r="BB1096" s="3"/>
      <c r="BC1096" s="3"/>
      <c r="BD1096" s="3"/>
    </row>
    <row r="1097" spans="1:56" ht="15">
      <c r="A1097"/>
      <c r="J1097"/>
      <c r="AA1097"/>
      <c r="AB1097"/>
      <c r="AC1097"/>
      <c r="AD1097"/>
      <c r="AE1097"/>
      <c r="AF1097"/>
      <c r="AG1097"/>
      <c r="AH1097"/>
      <c r="AZ1097" s="2"/>
      <c r="BA1097" s="3"/>
      <c r="BB1097" s="3"/>
      <c r="BC1097" s="3"/>
      <c r="BD1097" s="3"/>
    </row>
    <row r="1098" spans="1:56" ht="15">
      <c r="A1098"/>
      <c r="J1098"/>
      <c r="AA1098"/>
      <c r="AB1098"/>
      <c r="AC1098"/>
      <c r="AD1098"/>
      <c r="AE1098"/>
      <c r="AF1098"/>
      <c r="AG1098"/>
      <c r="AH1098"/>
      <c r="AZ1098" s="2"/>
      <c r="BA1098" s="3"/>
      <c r="BB1098" s="3"/>
      <c r="BC1098" s="3"/>
      <c r="BD1098" s="3"/>
    </row>
    <row r="1099" spans="1:56" ht="15">
      <c r="A1099"/>
      <c r="J1099"/>
      <c r="AA1099"/>
      <c r="AB1099"/>
      <c r="AC1099"/>
      <c r="AD1099"/>
      <c r="AE1099"/>
      <c r="AF1099"/>
      <c r="AG1099"/>
      <c r="AH1099"/>
      <c r="AZ1099" s="2"/>
      <c r="BA1099" s="3"/>
      <c r="BB1099" s="3"/>
      <c r="BC1099" s="3"/>
      <c r="BD1099" s="3"/>
    </row>
    <row r="1100" spans="1:56" ht="15">
      <c r="A1100"/>
      <c r="J1100"/>
      <c r="AA1100"/>
      <c r="AB1100"/>
      <c r="AC1100"/>
      <c r="AD1100"/>
      <c r="AE1100"/>
      <c r="AF1100"/>
      <c r="AG1100"/>
      <c r="AH1100"/>
      <c r="AZ1100" s="2"/>
      <c r="BA1100" s="3"/>
      <c r="BB1100" s="3"/>
      <c r="BC1100" s="3"/>
      <c r="BD1100" s="3"/>
    </row>
    <row r="1101" spans="1:56" ht="15">
      <c r="A1101"/>
      <c r="J1101"/>
      <c r="AA1101"/>
      <c r="AB1101"/>
      <c r="AC1101"/>
      <c r="AD1101"/>
      <c r="AE1101"/>
      <c r="AF1101"/>
      <c r="AG1101"/>
      <c r="AH1101"/>
      <c r="AZ1101" s="2"/>
      <c r="BA1101" s="3"/>
      <c r="BB1101" s="3"/>
      <c r="BC1101" s="3"/>
      <c r="BD1101" s="3"/>
    </row>
    <row r="1102" spans="1:56" ht="15">
      <c r="A1102"/>
      <c r="J1102"/>
      <c r="AA1102"/>
      <c r="AB1102"/>
      <c r="AC1102"/>
      <c r="AD1102"/>
      <c r="AE1102"/>
      <c r="AF1102"/>
      <c r="AG1102"/>
      <c r="AH1102"/>
      <c r="AZ1102" s="2"/>
      <c r="BA1102" s="3"/>
      <c r="BB1102" s="3"/>
      <c r="BC1102" s="3"/>
      <c r="BD1102" s="3"/>
    </row>
    <row r="1103" spans="1:56" ht="15">
      <c r="A1103"/>
      <c r="J1103"/>
      <c r="AA1103"/>
      <c r="AB1103"/>
      <c r="AC1103"/>
      <c r="AD1103"/>
      <c r="AE1103"/>
      <c r="AF1103"/>
      <c r="AG1103"/>
      <c r="AH1103"/>
      <c r="AZ1103" s="2"/>
      <c r="BA1103" s="3"/>
      <c r="BB1103" s="3"/>
      <c r="BC1103" s="3"/>
      <c r="BD1103" s="3"/>
    </row>
    <row r="1104" spans="1:56" ht="15">
      <c r="A1104"/>
      <c r="J1104"/>
      <c r="AA1104"/>
      <c r="AB1104"/>
      <c r="AC1104"/>
      <c r="AD1104"/>
      <c r="AE1104"/>
      <c r="AF1104"/>
      <c r="AG1104"/>
      <c r="AH1104"/>
      <c r="AZ1104" s="2"/>
      <c r="BA1104" s="3"/>
      <c r="BB1104" s="3"/>
      <c r="BC1104" s="3"/>
      <c r="BD1104" s="3"/>
    </row>
    <row r="1105" spans="1:56" ht="15">
      <c r="A1105"/>
      <c r="J1105"/>
      <c r="AA1105"/>
      <c r="AB1105"/>
      <c r="AC1105"/>
      <c r="AD1105"/>
      <c r="AE1105"/>
      <c r="AF1105"/>
      <c r="AG1105"/>
      <c r="AH1105"/>
      <c r="AZ1105" s="2"/>
      <c r="BA1105" s="3"/>
      <c r="BB1105" s="3"/>
      <c r="BC1105" s="3"/>
      <c r="BD1105" s="3"/>
    </row>
    <row r="1106" spans="1:56" ht="15">
      <c r="A1106"/>
      <c r="J1106"/>
      <c r="AA1106"/>
      <c r="AB1106"/>
      <c r="AC1106"/>
      <c r="AD1106"/>
      <c r="AE1106"/>
      <c r="AF1106"/>
      <c r="AG1106"/>
      <c r="AH1106"/>
      <c r="AZ1106" s="2"/>
      <c r="BA1106" s="3"/>
      <c r="BB1106" s="3"/>
      <c r="BC1106" s="3"/>
      <c r="BD1106" s="3"/>
    </row>
    <row r="1107" spans="1:56" ht="15">
      <c r="A1107"/>
      <c r="J1107"/>
      <c r="AA1107"/>
      <c r="AB1107"/>
      <c r="AC1107"/>
      <c r="AD1107"/>
      <c r="AE1107"/>
      <c r="AF1107"/>
      <c r="AG1107"/>
      <c r="AH1107"/>
      <c r="AZ1107" s="2"/>
      <c r="BA1107" s="3"/>
      <c r="BB1107" s="3"/>
      <c r="BC1107" s="3"/>
      <c r="BD1107" s="3"/>
    </row>
    <row r="1108" spans="1:56" ht="15">
      <c r="A1108"/>
      <c r="J1108"/>
      <c r="AA1108"/>
      <c r="AB1108"/>
      <c r="AC1108"/>
      <c r="AD1108"/>
      <c r="AE1108"/>
      <c r="AF1108"/>
      <c r="AG1108"/>
      <c r="AH1108"/>
      <c r="AZ1108" s="2"/>
      <c r="BA1108" s="3"/>
      <c r="BB1108" s="3"/>
      <c r="BC1108" s="3"/>
      <c r="BD1108" s="3"/>
    </row>
    <row r="1109" spans="1:56" ht="15">
      <c r="A1109"/>
      <c r="J1109"/>
      <c r="AA1109"/>
      <c r="AB1109"/>
      <c r="AC1109"/>
      <c r="AD1109"/>
      <c r="AE1109"/>
      <c r="AF1109"/>
      <c r="AG1109"/>
      <c r="AH1109"/>
      <c r="AZ1109" s="2"/>
      <c r="BA1109" s="3"/>
      <c r="BB1109" s="3"/>
      <c r="BC1109" s="3"/>
      <c r="BD1109" s="3"/>
    </row>
    <row r="1110" spans="1:56" ht="15">
      <c r="A1110"/>
      <c r="J1110"/>
      <c r="AA1110"/>
      <c r="AB1110"/>
      <c r="AC1110"/>
      <c r="AD1110"/>
      <c r="AE1110"/>
      <c r="AF1110"/>
      <c r="AG1110"/>
      <c r="AH1110"/>
      <c r="AZ1110" s="2"/>
      <c r="BA1110" s="3"/>
      <c r="BB1110" s="3"/>
      <c r="BC1110" s="3"/>
      <c r="BD1110" s="3"/>
    </row>
    <row r="1111" spans="1:56" ht="15">
      <c r="A1111"/>
      <c r="J1111"/>
      <c r="AA1111"/>
      <c r="AB1111"/>
      <c r="AC1111"/>
      <c r="AD1111"/>
      <c r="AE1111"/>
      <c r="AF1111"/>
      <c r="AG1111"/>
      <c r="AH1111"/>
      <c r="AZ1111" s="2"/>
      <c r="BA1111" s="3"/>
      <c r="BB1111" s="3"/>
      <c r="BC1111" s="3"/>
      <c r="BD1111" s="3"/>
    </row>
    <row r="1112" spans="1:56" ht="15">
      <c r="A1112"/>
      <c r="J1112"/>
      <c r="AA1112"/>
      <c r="AB1112"/>
      <c r="AC1112"/>
      <c r="AD1112"/>
      <c r="AE1112"/>
      <c r="AF1112"/>
      <c r="AG1112"/>
      <c r="AH1112"/>
      <c r="AZ1112" s="2"/>
      <c r="BA1112" s="3"/>
      <c r="BB1112" s="3"/>
      <c r="BC1112" s="3"/>
      <c r="BD1112" s="3"/>
    </row>
    <row r="1113" spans="1:56" ht="15">
      <c r="A1113"/>
      <c r="J1113"/>
      <c r="AA1113"/>
      <c r="AB1113"/>
      <c r="AC1113"/>
      <c r="AD1113"/>
      <c r="AE1113"/>
      <c r="AF1113"/>
      <c r="AG1113"/>
      <c r="AH1113"/>
      <c r="AZ1113" s="2"/>
      <c r="BA1113" s="3"/>
      <c r="BB1113" s="3"/>
      <c r="BC1113" s="3"/>
      <c r="BD1113" s="3"/>
    </row>
    <row r="1114" spans="1:56" ht="15">
      <c r="A1114"/>
      <c r="J1114"/>
      <c r="AA1114"/>
      <c r="AB1114"/>
      <c r="AC1114"/>
      <c r="AD1114"/>
      <c r="AE1114"/>
      <c r="AF1114"/>
      <c r="AG1114"/>
      <c r="AH1114"/>
      <c r="AZ1114" s="2"/>
      <c r="BA1114" s="3"/>
      <c r="BB1114" s="3"/>
      <c r="BC1114" s="3"/>
      <c r="BD1114" s="3"/>
    </row>
    <row r="1115" spans="1:56" ht="15">
      <c r="A1115"/>
      <c r="J1115"/>
      <c r="AA1115"/>
      <c r="AB1115"/>
      <c r="AC1115"/>
      <c r="AD1115"/>
      <c r="AE1115"/>
      <c r="AF1115"/>
      <c r="AG1115"/>
      <c r="AH1115"/>
      <c r="AZ1115" s="2"/>
      <c r="BA1115" s="3"/>
      <c r="BB1115" s="3"/>
      <c r="BC1115" s="3"/>
      <c r="BD1115" s="3"/>
    </row>
    <row r="1116" spans="1:56" ht="15">
      <c r="A1116"/>
      <c r="J1116"/>
      <c r="AA1116"/>
      <c r="AB1116"/>
      <c r="AC1116"/>
      <c r="AD1116"/>
      <c r="AE1116"/>
      <c r="AF1116"/>
      <c r="AG1116"/>
      <c r="AH1116"/>
      <c r="AZ1116" s="2"/>
      <c r="BA1116" s="3"/>
      <c r="BB1116" s="3"/>
      <c r="BC1116" s="3"/>
      <c r="BD1116" s="3"/>
    </row>
    <row r="1117" spans="1:56" ht="15">
      <c r="A1117"/>
      <c r="J1117"/>
      <c r="AA1117"/>
      <c r="AB1117"/>
      <c r="AC1117"/>
      <c r="AD1117"/>
      <c r="AE1117"/>
      <c r="AF1117"/>
      <c r="AG1117"/>
      <c r="AH1117"/>
      <c r="AZ1117" s="2"/>
      <c r="BA1117" s="3"/>
      <c r="BB1117" s="3"/>
      <c r="BC1117" s="3"/>
      <c r="BD1117" s="3"/>
    </row>
    <row r="1118" spans="1:56" ht="15">
      <c r="A1118"/>
      <c r="J1118"/>
      <c r="AA1118"/>
      <c r="AB1118"/>
      <c r="AC1118"/>
      <c r="AD1118"/>
      <c r="AE1118"/>
      <c r="AF1118"/>
      <c r="AG1118"/>
      <c r="AH1118"/>
      <c r="AZ1118" s="2"/>
      <c r="BA1118" s="3"/>
      <c r="BB1118" s="3"/>
      <c r="BC1118" s="3"/>
      <c r="BD1118" s="3"/>
    </row>
    <row r="1119" spans="1:56" ht="15">
      <c r="A1119"/>
      <c r="J1119"/>
      <c r="AA1119"/>
      <c r="AB1119"/>
      <c r="AC1119"/>
      <c r="AD1119"/>
      <c r="AE1119"/>
      <c r="AF1119"/>
      <c r="AG1119"/>
      <c r="AH1119"/>
      <c r="AZ1119" s="2"/>
      <c r="BA1119" s="3"/>
      <c r="BB1119" s="3"/>
      <c r="BC1119" s="3"/>
      <c r="BD1119" s="3"/>
    </row>
    <row r="1120" spans="1:56" ht="15">
      <c r="A1120"/>
      <c r="J1120"/>
      <c r="AA1120"/>
      <c r="AB1120"/>
      <c r="AC1120"/>
      <c r="AD1120"/>
      <c r="AE1120"/>
      <c r="AF1120"/>
      <c r="AG1120"/>
      <c r="AH1120"/>
      <c r="AZ1120" s="2"/>
      <c r="BA1120" s="3"/>
      <c r="BB1120" s="3"/>
      <c r="BC1120" s="3"/>
      <c r="BD1120" s="3"/>
    </row>
    <row r="1121" spans="1:56" ht="15">
      <c r="A1121"/>
      <c r="J1121"/>
      <c r="AA1121"/>
      <c r="AB1121"/>
      <c r="AC1121"/>
      <c r="AD1121"/>
      <c r="AE1121"/>
      <c r="AF1121"/>
      <c r="AG1121"/>
      <c r="AH1121"/>
      <c r="AZ1121" s="2"/>
      <c r="BA1121" s="3"/>
      <c r="BB1121" s="3"/>
      <c r="BC1121" s="3"/>
      <c r="BD1121" s="3"/>
    </row>
    <row r="1122" spans="1:56" ht="15">
      <c r="A1122"/>
      <c r="J1122"/>
      <c r="AA1122"/>
      <c r="AB1122"/>
      <c r="AC1122"/>
      <c r="AD1122"/>
      <c r="AE1122"/>
      <c r="AF1122"/>
      <c r="AG1122"/>
      <c r="AH1122"/>
      <c r="AZ1122" s="2"/>
      <c r="BA1122" s="3"/>
      <c r="BB1122" s="3"/>
      <c r="BC1122" s="3"/>
      <c r="BD1122" s="3"/>
    </row>
    <row r="1123" spans="1:56" ht="15">
      <c r="A1123"/>
      <c r="J1123"/>
      <c r="AA1123"/>
      <c r="AB1123"/>
      <c r="AC1123"/>
      <c r="AD1123"/>
      <c r="AE1123"/>
      <c r="AF1123"/>
      <c r="AG1123"/>
      <c r="AH1123"/>
      <c r="AZ1123" s="2"/>
      <c r="BA1123" s="3"/>
      <c r="BB1123" s="3"/>
      <c r="BC1123" s="3"/>
      <c r="BD1123" s="3"/>
    </row>
    <row r="1124" spans="1:56" ht="15">
      <c r="A1124"/>
      <c r="J1124"/>
      <c r="AA1124"/>
      <c r="AB1124"/>
      <c r="AC1124"/>
      <c r="AD1124"/>
      <c r="AE1124"/>
      <c r="AF1124"/>
      <c r="AG1124"/>
      <c r="AH1124"/>
      <c r="AZ1124" s="2"/>
      <c r="BA1124" s="3"/>
      <c r="BB1124" s="3"/>
      <c r="BC1124" s="3"/>
      <c r="BD1124" s="3"/>
    </row>
    <row r="1125" spans="1:56" ht="15">
      <c r="A1125"/>
      <c r="J1125"/>
      <c r="AA1125"/>
      <c r="AB1125"/>
      <c r="AC1125"/>
      <c r="AD1125"/>
      <c r="AE1125"/>
      <c r="AF1125"/>
      <c r="AG1125"/>
      <c r="AH1125"/>
      <c r="AZ1125" s="2"/>
      <c r="BA1125" s="3"/>
      <c r="BB1125" s="3"/>
      <c r="BC1125" s="3"/>
      <c r="BD1125" s="3"/>
    </row>
    <row r="1126" spans="1:56" ht="15">
      <c r="A1126"/>
      <c r="J1126"/>
      <c r="AA1126"/>
      <c r="AB1126"/>
      <c r="AC1126"/>
      <c r="AD1126"/>
      <c r="AE1126"/>
      <c r="AF1126"/>
      <c r="AG1126"/>
      <c r="AH1126"/>
      <c r="AZ1126" s="2"/>
      <c r="BA1126" s="3"/>
      <c r="BB1126" s="3"/>
      <c r="BC1126" s="3"/>
      <c r="BD1126" s="3"/>
    </row>
    <row r="1127" spans="1:56" ht="15">
      <c r="A1127"/>
      <c r="J1127"/>
      <c r="AA1127"/>
      <c r="AB1127"/>
      <c r="AC1127"/>
      <c r="AD1127"/>
      <c r="AE1127"/>
      <c r="AF1127"/>
      <c r="AG1127"/>
      <c r="AH1127"/>
      <c r="AZ1127" s="2"/>
      <c r="BA1127" s="3"/>
      <c r="BB1127" s="3"/>
      <c r="BC1127" s="3"/>
      <c r="BD1127" s="3"/>
    </row>
    <row r="1128" spans="1:56" ht="15">
      <c r="A1128"/>
      <c r="J1128"/>
      <c r="AA1128"/>
      <c r="AB1128"/>
      <c r="AC1128"/>
      <c r="AD1128"/>
      <c r="AE1128"/>
      <c r="AF1128"/>
      <c r="AG1128"/>
      <c r="AH1128"/>
      <c r="AZ1128" s="2"/>
      <c r="BA1128" s="3"/>
      <c r="BB1128" s="3"/>
      <c r="BC1128" s="3"/>
      <c r="BD1128" s="3"/>
    </row>
    <row r="1129" spans="1:56" ht="15">
      <c r="A1129"/>
      <c r="J1129"/>
      <c r="AA1129"/>
      <c r="AB1129"/>
      <c r="AC1129"/>
      <c r="AD1129"/>
      <c r="AE1129"/>
      <c r="AF1129"/>
      <c r="AG1129"/>
      <c r="AH1129"/>
      <c r="AZ1129" s="2"/>
      <c r="BA1129" s="3"/>
      <c r="BB1129" s="3"/>
      <c r="BC1129" s="3"/>
      <c r="BD1129" s="3"/>
    </row>
    <row r="1130" spans="1:56" ht="15">
      <c r="A1130"/>
      <c r="J1130"/>
      <c r="AA1130"/>
      <c r="AB1130"/>
      <c r="AC1130"/>
      <c r="AD1130"/>
      <c r="AE1130"/>
      <c r="AF1130"/>
      <c r="AG1130"/>
      <c r="AH1130"/>
      <c r="AZ1130" s="2"/>
      <c r="BA1130" s="3"/>
      <c r="BB1130" s="3"/>
      <c r="BC1130" s="3"/>
      <c r="BD1130" s="3"/>
    </row>
    <row r="1131" spans="1:56" ht="15">
      <c r="A1131"/>
      <c r="J1131"/>
      <c r="AA1131"/>
      <c r="AB1131"/>
      <c r="AC1131"/>
      <c r="AD1131"/>
      <c r="AE1131"/>
      <c r="AF1131"/>
      <c r="AG1131"/>
      <c r="AH1131"/>
      <c r="AZ1131" s="2"/>
      <c r="BA1131" s="3"/>
      <c r="BB1131" s="3"/>
      <c r="BC1131" s="3"/>
      <c r="BD1131" s="3"/>
    </row>
    <row r="1132" spans="1:56" ht="15">
      <c r="A1132"/>
      <c r="J1132"/>
      <c r="AA1132"/>
      <c r="AB1132"/>
      <c r="AC1132"/>
      <c r="AD1132"/>
      <c r="AE1132"/>
      <c r="AF1132"/>
      <c r="AG1132"/>
      <c r="AH1132"/>
      <c r="AZ1132" s="2"/>
      <c r="BA1132" s="3"/>
      <c r="BB1132" s="3"/>
      <c r="BC1132" s="3"/>
      <c r="BD1132" s="3"/>
    </row>
    <row r="1133" spans="1:56" ht="15">
      <c r="A1133"/>
      <c r="J1133"/>
      <c r="AA1133"/>
      <c r="AB1133"/>
      <c r="AC1133"/>
      <c r="AD1133"/>
      <c r="AE1133"/>
      <c r="AF1133"/>
      <c r="AG1133"/>
      <c r="AH1133"/>
      <c r="AZ1133" s="2"/>
      <c r="BA1133" s="3"/>
      <c r="BB1133" s="3"/>
      <c r="BC1133" s="3"/>
      <c r="BD1133" s="3"/>
    </row>
    <row r="1134" spans="1:56" ht="15">
      <c r="A1134"/>
      <c r="J1134"/>
      <c r="AA1134"/>
      <c r="AB1134"/>
      <c r="AC1134"/>
      <c r="AD1134"/>
      <c r="AE1134"/>
      <c r="AF1134"/>
      <c r="AG1134"/>
      <c r="AH1134"/>
      <c r="AZ1134" s="2"/>
      <c r="BA1134" s="3"/>
      <c r="BB1134" s="3"/>
      <c r="BC1134" s="3"/>
      <c r="BD1134" s="3"/>
    </row>
    <row r="1135" spans="1:56" ht="15">
      <c r="A1135"/>
      <c r="J1135"/>
      <c r="AA1135"/>
      <c r="AB1135"/>
      <c r="AC1135"/>
      <c r="AD1135"/>
      <c r="AE1135"/>
      <c r="AF1135"/>
      <c r="AG1135"/>
      <c r="AH1135"/>
      <c r="AZ1135" s="2"/>
      <c r="BA1135" s="3"/>
      <c r="BB1135" s="3"/>
      <c r="BC1135" s="3"/>
      <c r="BD1135" s="3"/>
    </row>
    <row r="1136" spans="1:56" ht="15">
      <c r="A1136"/>
      <c r="J1136"/>
      <c r="AA1136"/>
      <c r="AB1136"/>
      <c r="AC1136"/>
      <c r="AD1136"/>
      <c r="AE1136"/>
      <c r="AF1136"/>
      <c r="AG1136"/>
      <c r="AH1136"/>
      <c r="AZ1136" s="2"/>
      <c r="BA1136" s="3"/>
      <c r="BB1136" s="3"/>
      <c r="BC1136" s="3"/>
      <c r="BD1136" s="3"/>
    </row>
    <row r="1137" spans="1:56" ht="15">
      <c r="A1137"/>
      <c r="J1137"/>
      <c r="AA1137"/>
      <c r="AB1137"/>
      <c r="AC1137"/>
      <c r="AD1137"/>
      <c r="AE1137"/>
      <c r="AF1137"/>
      <c r="AG1137"/>
      <c r="AH1137"/>
      <c r="AZ1137" s="2"/>
      <c r="BA1137" s="3"/>
      <c r="BB1137" s="3"/>
      <c r="BC1137" s="3"/>
      <c r="BD1137" s="3"/>
    </row>
    <row r="1138" spans="1:56" ht="15">
      <c r="A1138"/>
      <c r="J1138"/>
      <c r="AA1138"/>
      <c r="AB1138"/>
      <c r="AC1138"/>
      <c r="AD1138"/>
      <c r="AE1138"/>
      <c r="AF1138"/>
      <c r="AG1138"/>
      <c r="AH1138"/>
      <c r="AZ1138" s="2"/>
      <c r="BA1138" s="3"/>
      <c r="BB1138" s="3"/>
      <c r="BC1138" s="3"/>
      <c r="BD1138" s="3"/>
    </row>
    <row r="1139" spans="1:56" ht="15">
      <c r="A1139"/>
      <c r="J1139"/>
      <c r="AA1139"/>
      <c r="AB1139"/>
      <c r="AC1139"/>
      <c r="AD1139"/>
      <c r="AE1139"/>
      <c r="AF1139"/>
      <c r="AG1139"/>
      <c r="AH1139"/>
      <c r="AZ1139" s="2"/>
      <c r="BA1139" s="3"/>
      <c r="BB1139" s="3"/>
      <c r="BC1139" s="3"/>
      <c r="BD1139" s="3"/>
    </row>
    <row r="1140" spans="1:56" ht="15">
      <c r="A1140"/>
      <c r="J1140"/>
      <c r="AA1140"/>
      <c r="AB1140"/>
      <c r="AC1140"/>
      <c r="AD1140"/>
      <c r="AE1140"/>
      <c r="AF1140"/>
      <c r="AG1140"/>
      <c r="AH1140"/>
      <c r="AZ1140" s="2"/>
      <c r="BA1140" s="3"/>
      <c r="BB1140" s="3"/>
      <c r="BC1140" s="3"/>
      <c r="BD1140" s="3"/>
    </row>
    <row r="1141" spans="1:56" ht="15">
      <c r="A1141"/>
      <c r="J1141"/>
      <c r="AA1141"/>
      <c r="AB1141"/>
      <c r="AC1141"/>
      <c r="AD1141"/>
      <c r="AE1141"/>
      <c r="AF1141"/>
      <c r="AG1141"/>
      <c r="AH1141"/>
      <c r="AZ1141" s="2"/>
      <c r="BA1141" s="3"/>
      <c r="BB1141" s="3"/>
      <c r="BC1141" s="3"/>
      <c r="BD1141" s="3"/>
    </row>
    <row r="1142" spans="1:56" ht="15">
      <c r="A1142"/>
      <c r="J1142"/>
      <c r="AA1142"/>
      <c r="AB1142"/>
      <c r="AC1142"/>
      <c r="AD1142"/>
      <c r="AE1142"/>
      <c r="AF1142"/>
      <c r="AG1142"/>
      <c r="AH1142"/>
      <c r="AZ1142" s="2"/>
      <c r="BA1142" s="3"/>
      <c r="BB1142" s="3"/>
      <c r="BC1142" s="3"/>
      <c r="BD1142" s="3"/>
    </row>
    <row r="1143" spans="1:56" ht="15">
      <c r="A1143"/>
      <c r="J1143"/>
      <c r="AA1143"/>
      <c r="AB1143"/>
      <c r="AC1143"/>
      <c r="AD1143"/>
      <c r="AE1143"/>
      <c r="AF1143"/>
      <c r="AG1143"/>
      <c r="AH1143"/>
      <c r="AZ1143" s="2"/>
      <c r="BA1143" s="3"/>
      <c r="BB1143" s="3"/>
      <c r="BC1143" s="3"/>
      <c r="BD1143" s="3"/>
    </row>
    <row r="1144" spans="1:56" ht="15">
      <c r="A1144"/>
      <c r="J1144"/>
      <c r="AA1144"/>
      <c r="AB1144"/>
      <c r="AC1144"/>
      <c r="AD1144"/>
      <c r="AE1144"/>
      <c r="AF1144"/>
      <c r="AG1144"/>
      <c r="AH1144"/>
      <c r="AZ1144" s="2"/>
      <c r="BA1144" s="3"/>
      <c r="BB1144" s="3"/>
      <c r="BC1144" s="3"/>
      <c r="BD1144" s="3"/>
    </row>
    <row r="1145" spans="1:56" ht="15">
      <c r="A1145"/>
      <c r="J1145"/>
      <c r="AA1145"/>
      <c r="AB1145"/>
      <c r="AC1145"/>
      <c r="AD1145"/>
      <c r="AE1145"/>
      <c r="AF1145"/>
      <c r="AG1145"/>
      <c r="AH1145"/>
      <c r="AZ1145" s="2"/>
      <c r="BA1145" s="3"/>
      <c r="BB1145" s="3"/>
      <c r="BC1145" s="3"/>
      <c r="BD1145" s="3"/>
    </row>
    <row r="1146" spans="1:56" ht="15">
      <c r="A1146"/>
      <c r="J1146"/>
      <c r="AA1146"/>
      <c r="AB1146"/>
      <c r="AC1146"/>
      <c r="AD1146"/>
      <c r="AE1146"/>
      <c r="AF1146"/>
      <c r="AG1146"/>
      <c r="AH1146"/>
      <c r="AZ1146" s="2"/>
      <c r="BA1146" s="3"/>
      <c r="BB1146" s="3"/>
      <c r="BC1146" s="3"/>
      <c r="BD1146" s="3"/>
    </row>
    <row r="1147" spans="1:56" ht="15">
      <c r="A1147"/>
      <c r="J1147"/>
      <c r="AA1147"/>
      <c r="AB1147"/>
      <c r="AC1147"/>
      <c r="AD1147"/>
      <c r="AE1147"/>
      <c r="AF1147"/>
      <c r="AG1147"/>
      <c r="AH1147"/>
      <c r="AZ1147" s="2"/>
      <c r="BA1147" s="3"/>
      <c r="BB1147" s="3"/>
      <c r="BC1147" s="3"/>
      <c r="BD1147" s="3"/>
    </row>
    <row r="1148" spans="1:56" ht="15">
      <c r="A1148"/>
      <c r="J1148"/>
      <c r="AA1148"/>
      <c r="AB1148"/>
      <c r="AC1148"/>
      <c r="AD1148"/>
      <c r="AE1148"/>
      <c r="AF1148"/>
      <c r="AG1148"/>
      <c r="AH1148"/>
      <c r="AZ1148" s="2"/>
      <c r="BA1148" s="3"/>
      <c r="BB1148" s="3"/>
      <c r="BC1148" s="3"/>
      <c r="BD1148" s="3"/>
    </row>
    <row r="1149" spans="1:56" ht="15">
      <c r="A1149"/>
      <c r="J1149"/>
      <c r="AA1149"/>
      <c r="AB1149"/>
      <c r="AC1149"/>
      <c r="AD1149"/>
      <c r="AE1149"/>
      <c r="AF1149"/>
      <c r="AG1149"/>
      <c r="AH1149"/>
      <c r="AZ1149" s="2"/>
      <c r="BA1149" s="3"/>
      <c r="BB1149" s="3"/>
      <c r="BC1149" s="3"/>
      <c r="BD1149" s="3"/>
    </row>
    <row r="1150" spans="1:56" ht="15">
      <c r="A1150"/>
      <c r="J1150"/>
      <c r="AA1150"/>
      <c r="AB1150"/>
      <c r="AC1150"/>
      <c r="AD1150"/>
      <c r="AE1150"/>
      <c r="AF1150"/>
      <c r="AG1150"/>
      <c r="AH1150"/>
      <c r="AZ1150" s="2"/>
      <c r="BA1150" s="3"/>
      <c r="BB1150" s="3"/>
      <c r="BC1150" s="3"/>
      <c r="BD1150" s="3"/>
    </row>
    <row r="1151" spans="1:56" ht="15">
      <c r="A1151"/>
      <c r="J1151"/>
      <c r="AA1151"/>
      <c r="AB1151"/>
      <c r="AC1151"/>
      <c r="AD1151"/>
      <c r="AE1151"/>
      <c r="AF1151"/>
      <c r="AG1151"/>
      <c r="AH1151"/>
      <c r="AZ1151" s="2"/>
      <c r="BA1151" s="3"/>
      <c r="BB1151" s="3"/>
      <c r="BC1151" s="3"/>
      <c r="BD1151" s="3"/>
    </row>
    <row r="1152" spans="1:56" ht="15">
      <c r="A1152"/>
      <c r="J1152"/>
      <c r="AA1152"/>
      <c r="AB1152"/>
      <c r="AC1152"/>
      <c r="AD1152"/>
      <c r="AE1152"/>
      <c r="AF1152"/>
      <c r="AG1152"/>
      <c r="AH1152"/>
      <c r="AZ1152" s="2"/>
      <c r="BA1152" s="3"/>
      <c r="BB1152" s="3"/>
      <c r="BC1152" s="3"/>
      <c r="BD1152" s="3"/>
    </row>
    <row r="1153" spans="1:56" ht="15">
      <c r="A1153"/>
      <c r="J1153"/>
      <c r="AA1153"/>
      <c r="AB1153"/>
      <c r="AC1153"/>
      <c r="AD1153"/>
      <c r="AE1153"/>
      <c r="AF1153"/>
      <c r="AG1153"/>
      <c r="AH1153"/>
      <c r="AZ1153" s="2"/>
      <c r="BA1153" s="3"/>
      <c r="BB1153" s="3"/>
      <c r="BC1153" s="3"/>
      <c r="BD1153" s="3"/>
    </row>
    <row r="1154" spans="1:56" ht="15">
      <c r="A1154"/>
      <c r="J1154"/>
      <c r="AA1154"/>
      <c r="AB1154"/>
      <c r="AC1154"/>
      <c r="AD1154"/>
      <c r="AE1154"/>
      <c r="AF1154"/>
      <c r="AG1154"/>
      <c r="AH1154"/>
      <c r="AZ1154" s="2"/>
      <c r="BA1154" s="3"/>
      <c r="BB1154" s="3"/>
      <c r="BC1154" s="3"/>
      <c r="BD1154" s="3"/>
    </row>
    <row r="1155" spans="1:56" ht="15">
      <c r="A1155"/>
      <c r="J1155"/>
      <c r="AA1155"/>
      <c r="AB1155"/>
      <c r="AC1155"/>
      <c r="AD1155"/>
      <c r="AE1155"/>
      <c r="AF1155"/>
      <c r="AG1155"/>
      <c r="AH1155"/>
      <c r="AZ1155" s="2"/>
      <c r="BA1155" s="3"/>
      <c r="BB1155" s="3"/>
      <c r="BC1155" s="3"/>
      <c r="BD1155" s="3"/>
    </row>
    <row r="1156" spans="1:56" ht="15">
      <c r="A1156"/>
      <c r="J1156"/>
      <c r="AA1156"/>
      <c r="AB1156"/>
      <c r="AC1156"/>
      <c r="AD1156"/>
      <c r="AE1156"/>
      <c r="AF1156"/>
      <c r="AG1156"/>
      <c r="AH1156"/>
      <c r="AZ1156" s="2"/>
      <c r="BA1156" s="3"/>
      <c r="BB1156" s="3"/>
      <c r="BC1156" s="3"/>
      <c r="BD1156" s="3"/>
    </row>
    <row r="1157" spans="1:56" ht="15">
      <c r="A1157"/>
      <c r="J1157"/>
      <c r="AA1157"/>
      <c r="AB1157"/>
      <c r="AC1157"/>
      <c r="AD1157"/>
      <c r="AE1157"/>
      <c r="AF1157"/>
      <c r="AG1157"/>
      <c r="AH1157"/>
      <c r="AZ1157" s="2"/>
      <c r="BA1157" s="3"/>
      <c r="BB1157" s="3"/>
      <c r="BC1157" s="3"/>
      <c r="BD1157" s="3"/>
    </row>
    <row r="1158" spans="1:56" ht="15">
      <c r="A1158"/>
      <c r="J1158"/>
      <c r="AA1158"/>
      <c r="AB1158"/>
      <c r="AC1158"/>
      <c r="AD1158"/>
      <c r="AE1158"/>
      <c r="AF1158"/>
      <c r="AG1158"/>
      <c r="AH1158"/>
      <c r="AZ1158" s="2"/>
      <c r="BA1158" s="3"/>
      <c r="BB1158" s="3"/>
      <c r="BC1158" s="3"/>
      <c r="BD1158" s="3"/>
    </row>
    <row r="1159" spans="1:56" ht="15">
      <c r="A1159"/>
      <c r="J1159"/>
      <c r="AA1159"/>
      <c r="AB1159"/>
      <c r="AC1159"/>
      <c r="AD1159"/>
      <c r="AE1159"/>
      <c r="AF1159"/>
      <c r="AG1159"/>
      <c r="AH1159"/>
      <c r="AZ1159" s="2"/>
      <c r="BA1159" s="3"/>
      <c r="BB1159" s="3"/>
      <c r="BC1159" s="3"/>
      <c r="BD1159" s="3"/>
    </row>
    <row r="1160" spans="1:56" ht="15">
      <c r="A1160"/>
      <c r="J1160"/>
      <c r="AA1160"/>
      <c r="AB1160"/>
      <c r="AC1160"/>
      <c r="AD1160"/>
      <c r="AE1160"/>
      <c r="AF1160"/>
      <c r="AG1160"/>
      <c r="AH1160"/>
      <c r="AZ1160" s="2"/>
      <c r="BA1160" s="3"/>
      <c r="BB1160" s="3"/>
      <c r="BC1160" s="3"/>
      <c r="BD1160" s="3"/>
    </row>
    <row r="1161" spans="1:56" ht="15">
      <c r="A1161"/>
      <c r="J1161"/>
      <c r="AA1161"/>
      <c r="AB1161"/>
      <c r="AC1161"/>
      <c r="AD1161"/>
      <c r="AE1161"/>
      <c r="AF1161"/>
      <c r="AG1161"/>
      <c r="AH1161"/>
      <c r="AZ1161" s="2"/>
      <c r="BA1161" s="3"/>
      <c r="BB1161" s="3"/>
      <c r="BC1161" s="3"/>
      <c r="BD1161" s="3"/>
    </row>
    <row r="1162" spans="1:56" ht="15">
      <c r="A1162"/>
      <c r="J1162"/>
      <c r="AA1162"/>
      <c r="AB1162"/>
      <c r="AC1162"/>
      <c r="AD1162"/>
      <c r="AE1162"/>
      <c r="AF1162"/>
      <c r="AG1162"/>
      <c r="AH1162"/>
      <c r="AZ1162" s="2"/>
      <c r="BA1162" s="3"/>
      <c r="BB1162" s="3"/>
      <c r="BC1162" s="3"/>
      <c r="BD1162" s="3"/>
    </row>
    <row r="1163" spans="1:56" ht="15">
      <c r="A1163"/>
      <c r="J1163"/>
      <c r="AA1163"/>
      <c r="AB1163"/>
      <c r="AC1163"/>
      <c r="AD1163"/>
      <c r="AE1163"/>
      <c r="AF1163"/>
      <c r="AG1163"/>
      <c r="AH1163"/>
      <c r="AZ1163" s="2"/>
      <c r="BA1163" s="3"/>
      <c r="BB1163" s="3"/>
      <c r="BC1163" s="3"/>
      <c r="BD1163" s="3"/>
    </row>
    <row r="1164" spans="1:56" ht="15">
      <c r="A1164"/>
      <c r="J1164"/>
      <c r="AA1164"/>
      <c r="AB1164"/>
      <c r="AC1164"/>
      <c r="AD1164"/>
      <c r="AE1164"/>
      <c r="AF1164"/>
      <c r="AG1164"/>
      <c r="AH1164"/>
      <c r="AZ1164" s="2"/>
      <c r="BA1164" s="3"/>
      <c r="BB1164" s="3"/>
      <c r="BC1164" s="3"/>
      <c r="BD1164" s="3"/>
    </row>
    <row r="1165" spans="1:56" ht="15">
      <c r="A1165"/>
      <c r="J1165"/>
      <c r="AA1165"/>
      <c r="AB1165"/>
      <c r="AC1165"/>
      <c r="AD1165"/>
      <c r="AE1165"/>
      <c r="AF1165"/>
      <c r="AG1165"/>
      <c r="AH1165"/>
      <c r="AZ1165" s="2"/>
      <c r="BA1165" s="3"/>
      <c r="BB1165" s="3"/>
      <c r="BC1165" s="3"/>
      <c r="BD1165" s="3"/>
    </row>
    <row r="1166" spans="1:56" ht="15">
      <c r="A1166"/>
      <c r="J1166"/>
      <c r="AA1166"/>
      <c r="AB1166"/>
      <c r="AC1166"/>
      <c r="AD1166"/>
      <c r="AE1166"/>
      <c r="AF1166"/>
      <c r="AG1166"/>
      <c r="AH1166"/>
      <c r="AZ1166" s="2"/>
      <c r="BA1166" s="3"/>
      <c r="BB1166" s="3"/>
      <c r="BC1166" s="3"/>
      <c r="BD1166" s="3"/>
    </row>
    <row r="1167" spans="1:56" ht="15">
      <c r="A1167"/>
      <c r="J1167"/>
      <c r="AA1167"/>
      <c r="AB1167"/>
      <c r="AC1167"/>
      <c r="AD1167"/>
      <c r="AE1167"/>
      <c r="AF1167"/>
      <c r="AG1167"/>
      <c r="AH1167"/>
      <c r="AZ1167" s="2"/>
      <c r="BA1167" s="3"/>
      <c r="BB1167" s="3"/>
      <c r="BC1167" s="3"/>
      <c r="BD1167" s="3"/>
    </row>
    <row r="1168" spans="1:56" ht="15">
      <c r="A1168"/>
      <c r="J1168"/>
      <c r="AA1168"/>
      <c r="AB1168"/>
      <c r="AC1168"/>
      <c r="AD1168"/>
      <c r="AE1168"/>
      <c r="AF1168"/>
      <c r="AG1168"/>
      <c r="AH1168"/>
      <c r="AZ1168" s="2"/>
      <c r="BA1168" s="3"/>
      <c r="BB1168" s="3"/>
      <c r="BC1168" s="3"/>
      <c r="BD1168" s="3"/>
    </row>
    <row r="1169" spans="1:56" ht="15">
      <c r="A1169"/>
      <c r="J1169"/>
      <c r="AA1169"/>
      <c r="AB1169"/>
      <c r="AC1169"/>
      <c r="AD1169"/>
      <c r="AE1169"/>
      <c r="AF1169"/>
      <c r="AG1169"/>
      <c r="AH1169"/>
      <c r="AZ1169" s="2"/>
      <c r="BA1169" s="3"/>
      <c r="BB1169" s="3"/>
      <c r="BC1169" s="3"/>
      <c r="BD1169" s="3"/>
    </row>
    <row r="1170" spans="1:56" ht="15">
      <c r="A1170"/>
      <c r="J1170"/>
      <c r="AA1170"/>
      <c r="AB1170"/>
      <c r="AC1170"/>
      <c r="AD1170"/>
      <c r="AE1170"/>
      <c r="AF1170"/>
      <c r="AG1170"/>
      <c r="AH1170"/>
      <c r="AZ1170" s="2"/>
      <c r="BA1170" s="3"/>
      <c r="BB1170" s="3"/>
      <c r="BC1170" s="3"/>
      <c r="BD1170" s="3"/>
    </row>
    <row r="1171" spans="1:56" ht="15">
      <c r="A1171"/>
      <c r="J1171"/>
      <c r="AA1171"/>
      <c r="AB1171"/>
      <c r="AC1171"/>
      <c r="AD1171"/>
      <c r="AE1171"/>
      <c r="AF1171"/>
      <c r="AG1171"/>
      <c r="AH1171"/>
      <c r="AZ1171" s="2"/>
      <c r="BA1171" s="3"/>
      <c r="BB1171" s="3"/>
      <c r="BC1171" s="3"/>
      <c r="BD1171" s="3"/>
    </row>
    <row r="1172" spans="1:56" ht="15">
      <c r="A1172"/>
      <c r="J1172"/>
      <c r="AA1172"/>
      <c r="AB1172"/>
      <c r="AC1172"/>
      <c r="AD1172"/>
      <c r="AE1172"/>
      <c r="AF1172"/>
      <c r="AG1172"/>
      <c r="AH1172"/>
      <c r="AZ1172" s="2"/>
      <c r="BA1172" s="3"/>
      <c r="BB1172" s="3"/>
      <c r="BC1172" s="3"/>
      <c r="BD1172" s="3"/>
    </row>
    <row r="1173" spans="1:56" ht="15">
      <c r="A1173"/>
      <c r="J1173"/>
      <c r="AA1173"/>
      <c r="AB1173"/>
      <c r="AC1173"/>
      <c r="AD1173"/>
      <c r="AE1173"/>
      <c r="AF1173"/>
      <c r="AG1173"/>
      <c r="AH1173"/>
      <c r="AZ1173" s="2"/>
      <c r="BA1173" s="3"/>
      <c r="BB1173" s="3"/>
      <c r="BC1173" s="3"/>
      <c r="BD1173" s="3"/>
    </row>
    <row r="1174" spans="1:56" ht="15">
      <c r="A1174"/>
      <c r="J1174"/>
      <c r="AA1174"/>
      <c r="AB1174"/>
      <c r="AC1174"/>
      <c r="AD1174"/>
      <c r="AE1174"/>
      <c r="AF1174"/>
      <c r="AG1174"/>
      <c r="AH1174"/>
      <c r="AZ1174" s="2"/>
      <c r="BA1174" s="3"/>
      <c r="BB1174" s="3"/>
      <c r="BC1174" s="3"/>
      <c r="BD1174" s="3"/>
    </row>
    <row r="1175" spans="1:56" ht="15">
      <c r="A1175"/>
      <c r="J1175"/>
      <c r="AA1175"/>
      <c r="AB1175"/>
      <c r="AC1175"/>
      <c r="AD1175"/>
      <c r="AE1175"/>
      <c r="AF1175"/>
      <c r="AG1175"/>
      <c r="AH1175"/>
      <c r="AZ1175" s="2"/>
      <c r="BA1175" s="3"/>
      <c r="BB1175" s="3"/>
      <c r="BC1175" s="3"/>
      <c r="BD1175" s="3"/>
    </row>
    <row r="1176" spans="1:56" ht="15">
      <c r="A1176"/>
      <c r="J1176"/>
      <c r="AA1176"/>
      <c r="AB1176"/>
      <c r="AC1176"/>
      <c r="AD1176"/>
      <c r="AE1176"/>
      <c r="AF1176"/>
      <c r="AG1176"/>
      <c r="AH1176"/>
      <c r="AZ1176" s="2"/>
      <c r="BA1176" s="3"/>
      <c r="BB1176" s="3"/>
      <c r="BC1176" s="3"/>
      <c r="BD1176" s="3"/>
    </row>
    <row r="1177" spans="1:56" ht="15">
      <c r="A1177"/>
      <c r="J1177"/>
      <c r="AA1177"/>
      <c r="AB1177"/>
      <c r="AC1177"/>
      <c r="AD1177"/>
      <c r="AE1177"/>
      <c r="AF1177"/>
      <c r="AG1177"/>
      <c r="AH1177"/>
      <c r="AZ1177" s="2"/>
      <c r="BA1177" s="3"/>
      <c r="BB1177" s="3"/>
      <c r="BC1177" s="3"/>
      <c r="BD1177" s="3"/>
    </row>
    <row r="1178" spans="1:56" ht="15">
      <c r="A1178"/>
      <c r="J1178"/>
      <c r="AA1178"/>
      <c r="AB1178"/>
      <c r="AC1178"/>
      <c r="AD1178"/>
      <c r="AE1178"/>
      <c r="AF1178"/>
      <c r="AG1178"/>
      <c r="AH1178"/>
      <c r="AZ1178" s="2"/>
      <c r="BA1178" s="3"/>
      <c r="BB1178" s="3"/>
      <c r="BC1178" s="3"/>
      <c r="BD1178" s="3"/>
    </row>
    <row r="1179" spans="1:56" ht="15">
      <c r="A1179"/>
      <c r="J1179"/>
      <c r="AA1179"/>
      <c r="AB1179"/>
      <c r="AC1179"/>
      <c r="AD1179"/>
      <c r="AE1179"/>
      <c r="AF1179"/>
      <c r="AG1179"/>
      <c r="AH1179"/>
      <c r="AZ1179" s="2"/>
      <c r="BA1179" s="3"/>
      <c r="BB1179" s="3"/>
      <c r="BC1179" s="3"/>
      <c r="BD1179" s="3"/>
    </row>
    <row r="1180" spans="1:56" ht="15">
      <c r="A1180"/>
      <c r="J1180"/>
      <c r="AA1180"/>
      <c r="AB1180"/>
      <c r="AC1180"/>
      <c r="AD1180"/>
      <c r="AE1180"/>
      <c r="AF1180"/>
      <c r="AG1180"/>
      <c r="AH1180"/>
      <c r="AZ1180" s="2"/>
      <c r="BA1180" s="3"/>
      <c r="BB1180" s="3"/>
      <c r="BC1180" s="3"/>
      <c r="BD1180" s="3"/>
    </row>
    <row r="1181" spans="1:56" ht="15">
      <c r="A1181"/>
      <c r="J1181"/>
      <c r="AA1181"/>
      <c r="AB1181"/>
      <c r="AC1181"/>
      <c r="AD1181"/>
      <c r="AE1181"/>
      <c r="AF1181"/>
      <c r="AG1181"/>
      <c r="AH1181"/>
      <c r="AZ1181" s="2"/>
      <c r="BA1181" s="3"/>
      <c r="BB1181" s="3"/>
      <c r="BC1181" s="3"/>
      <c r="BD1181" s="3"/>
    </row>
    <row r="1182" spans="1:56" ht="15">
      <c r="A1182"/>
      <c r="J1182"/>
      <c r="AA1182"/>
      <c r="AB1182"/>
      <c r="AC1182"/>
      <c r="AD1182"/>
      <c r="AE1182"/>
      <c r="AF1182"/>
      <c r="AG1182"/>
      <c r="AH1182"/>
      <c r="AZ1182" s="2"/>
      <c r="BA1182" s="3"/>
      <c r="BB1182" s="3"/>
      <c r="BC1182" s="3"/>
      <c r="BD1182" s="3"/>
    </row>
    <row r="1183" spans="1:56" ht="15">
      <c r="A1183"/>
      <c r="J1183"/>
      <c r="AA1183"/>
      <c r="AB1183"/>
      <c r="AC1183"/>
      <c r="AD1183"/>
      <c r="AE1183"/>
      <c r="AF1183"/>
      <c r="AG1183"/>
      <c r="AH1183"/>
      <c r="AZ1183" s="2"/>
      <c r="BA1183" s="3"/>
      <c r="BB1183" s="3"/>
      <c r="BC1183" s="3"/>
      <c r="BD1183" s="3"/>
    </row>
    <row r="1184" spans="1:56" ht="15">
      <c r="A1184"/>
      <c r="J1184"/>
      <c r="AA1184"/>
      <c r="AB1184"/>
      <c r="AC1184"/>
      <c r="AD1184"/>
      <c r="AE1184"/>
      <c r="AF1184"/>
      <c r="AG1184"/>
      <c r="AH1184"/>
      <c r="AZ1184" s="2"/>
      <c r="BA1184" s="3"/>
      <c r="BB1184" s="3"/>
      <c r="BC1184" s="3"/>
      <c r="BD1184" s="3"/>
    </row>
    <row r="1185" spans="1:56" ht="15">
      <c r="A1185"/>
      <c r="J1185"/>
      <c r="AA1185"/>
      <c r="AB1185"/>
      <c r="AC1185"/>
      <c r="AD1185"/>
      <c r="AE1185"/>
      <c r="AF1185"/>
      <c r="AG1185"/>
      <c r="AH1185"/>
      <c r="AZ1185" s="2"/>
      <c r="BA1185" s="3"/>
      <c r="BB1185" s="3"/>
      <c r="BC1185" s="3"/>
      <c r="BD1185" s="3"/>
    </row>
    <row r="1186" spans="1:56" ht="15">
      <c r="A1186"/>
      <c r="J1186"/>
      <c r="AA1186"/>
      <c r="AB1186"/>
      <c r="AC1186"/>
      <c r="AD1186"/>
      <c r="AE1186"/>
      <c r="AF1186"/>
      <c r="AG1186"/>
      <c r="AH1186"/>
      <c r="AZ1186" s="2"/>
      <c r="BA1186" s="3"/>
      <c r="BB1186" s="3"/>
      <c r="BC1186" s="3"/>
      <c r="BD1186" s="3"/>
    </row>
    <row r="1187" spans="1:56" ht="15">
      <c r="A1187"/>
      <c r="J1187"/>
      <c r="AA1187"/>
      <c r="AB1187"/>
      <c r="AC1187"/>
      <c r="AD1187"/>
      <c r="AE1187"/>
      <c r="AF1187"/>
      <c r="AG1187"/>
      <c r="AH1187"/>
      <c r="AZ1187" s="2"/>
      <c r="BA1187" s="3"/>
      <c r="BB1187" s="3"/>
      <c r="BC1187" s="3"/>
      <c r="BD1187" s="3"/>
    </row>
    <row r="1188" spans="1:56" ht="15">
      <c r="A1188"/>
      <c r="J1188"/>
      <c r="AA1188"/>
      <c r="AB1188"/>
      <c r="AC1188"/>
      <c r="AD1188"/>
      <c r="AE1188"/>
      <c r="AF1188"/>
      <c r="AG1188"/>
      <c r="AH1188"/>
      <c r="AZ1188" s="2"/>
      <c r="BA1188" s="3"/>
      <c r="BB1188" s="3"/>
      <c r="BC1188" s="3"/>
      <c r="BD1188" s="3"/>
    </row>
    <row r="1189" spans="1:56" ht="15">
      <c r="A1189"/>
      <c r="J1189"/>
      <c r="AA1189"/>
      <c r="AB1189"/>
      <c r="AC1189"/>
      <c r="AD1189"/>
      <c r="AE1189"/>
      <c r="AF1189"/>
      <c r="AG1189"/>
      <c r="AH1189"/>
      <c r="AZ1189" s="2"/>
      <c r="BA1189" s="3"/>
      <c r="BB1189" s="3"/>
      <c r="BC1189" s="3"/>
      <c r="BD1189" s="3"/>
    </row>
    <row r="1190" spans="1:56" ht="15">
      <c r="A1190"/>
      <c r="J1190"/>
      <c r="AA1190"/>
      <c r="AB1190"/>
      <c r="AC1190"/>
      <c r="AD1190"/>
      <c r="AE1190"/>
      <c r="AF1190"/>
      <c r="AG1190"/>
      <c r="AH1190"/>
      <c r="AZ1190" s="2"/>
      <c r="BA1190" s="3"/>
      <c r="BB1190" s="3"/>
      <c r="BC1190" s="3"/>
      <c r="BD1190" s="3"/>
    </row>
    <row r="1191" spans="1:56" ht="15">
      <c r="A1191"/>
      <c r="J1191"/>
      <c r="AA1191"/>
      <c r="AB1191"/>
      <c r="AC1191"/>
      <c r="AD1191"/>
      <c r="AE1191"/>
      <c r="AF1191"/>
      <c r="AG1191"/>
      <c r="AH1191"/>
      <c r="AZ1191" s="2"/>
      <c r="BA1191" s="3"/>
      <c r="BB1191" s="3"/>
      <c r="BC1191" s="3"/>
      <c r="BD1191" s="3"/>
    </row>
    <row r="1192" spans="1:56" ht="15">
      <c r="A1192"/>
      <c r="J1192"/>
      <c r="AA1192"/>
      <c r="AB1192"/>
      <c r="AC1192"/>
      <c r="AD1192"/>
      <c r="AE1192"/>
      <c r="AF1192"/>
      <c r="AG1192"/>
      <c r="AH1192"/>
      <c r="AZ1192" s="2"/>
      <c r="BA1192" s="3"/>
      <c r="BB1192" s="3"/>
      <c r="BC1192" s="3"/>
      <c r="BD1192" s="3"/>
    </row>
    <row r="1193" spans="1:56" ht="15">
      <c r="A1193"/>
      <c r="J1193"/>
      <c r="AA1193"/>
      <c r="AB1193"/>
      <c r="AC1193"/>
      <c r="AD1193"/>
      <c r="AE1193"/>
      <c r="AF1193"/>
      <c r="AG1193"/>
      <c r="AH1193"/>
      <c r="AZ1193" s="2"/>
      <c r="BA1193" s="3"/>
      <c r="BB1193" s="3"/>
      <c r="BC1193" s="3"/>
      <c r="BD1193" s="3"/>
    </row>
    <row r="1194" spans="1:56" ht="15">
      <c r="A1194"/>
      <c r="J1194"/>
      <c r="AA1194"/>
      <c r="AB1194"/>
      <c r="AC1194"/>
      <c r="AD1194"/>
      <c r="AE1194"/>
      <c r="AF1194"/>
      <c r="AG1194"/>
      <c r="AH1194"/>
      <c r="AZ1194" s="2"/>
      <c r="BA1194" s="3"/>
      <c r="BB1194" s="3"/>
      <c r="BC1194" s="3"/>
      <c r="BD1194" s="3"/>
    </row>
    <row r="1195" spans="1:56" ht="15">
      <c r="A1195"/>
      <c r="J1195"/>
      <c r="AA1195"/>
      <c r="AB1195"/>
      <c r="AC1195"/>
      <c r="AD1195"/>
      <c r="AE1195"/>
      <c r="AF1195"/>
      <c r="AG1195"/>
      <c r="AH1195"/>
      <c r="AZ1195" s="2"/>
      <c r="BA1195" s="3"/>
      <c r="BB1195" s="3"/>
      <c r="BC1195" s="3"/>
      <c r="BD1195" s="3"/>
    </row>
    <row r="1196" spans="1:56" ht="15">
      <c r="A1196"/>
      <c r="J1196"/>
      <c r="AA1196"/>
      <c r="AB1196"/>
      <c r="AC1196"/>
      <c r="AD1196"/>
      <c r="AE1196"/>
      <c r="AF1196"/>
      <c r="AG1196"/>
      <c r="AH1196"/>
      <c r="AZ1196" s="2"/>
      <c r="BA1196" s="3"/>
      <c r="BB1196" s="3"/>
      <c r="BC1196" s="3"/>
      <c r="BD1196" s="3"/>
    </row>
    <row r="1197" spans="1:56" ht="15">
      <c r="A1197"/>
      <c r="J1197"/>
      <c r="AA1197"/>
      <c r="AB1197"/>
      <c r="AC1197"/>
      <c r="AD1197"/>
      <c r="AE1197"/>
      <c r="AF1197"/>
      <c r="AG1197"/>
      <c r="AH1197"/>
      <c r="AZ1197" s="2"/>
      <c r="BA1197" s="3"/>
      <c r="BB1197" s="3"/>
      <c r="BC1197" s="3"/>
      <c r="BD1197" s="3"/>
    </row>
    <row r="1198" spans="1:56" ht="15">
      <c r="A1198"/>
      <c r="J1198"/>
      <c r="AA1198"/>
      <c r="AB1198"/>
      <c r="AC1198"/>
      <c r="AD1198"/>
      <c r="AE1198"/>
      <c r="AF1198"/>
      <c r="AG1198"/>
      <c r="AH1198"/>
      <c r="AZ1198" s="2"/>
      <c r="BA1198" s="3"/>
      <c r="BB1198" s="3"/>
      <c r="BC1198" s="3"/>
      <c r="BD1198" s="3"/>
    </row>
    <row r="1199" spans="1:56" ht="15">
      <c r="A1199"/>
      <c r="J1199"/>
      <c r="AA1199"/>
      <c r="AB1199"/>
      <c r="AC1199"/>
      <c r="AD1199"/>
      <c r="AE1199"/>
      <c r="AF1199"/>
      <c r="AG1199"/>
      <c r="AH1199"/>
      <c r="AZ1199" s="2"/>
      <c r="BA1199" s="3"/>
      <c r="BB1199" s="3"/>
      <c r="BC1199" s="3"/>
      <c r="BD1199" s="3"/>
    </row>
    <row r="1200" spans="1:56" ht="15">
      <c r="A1200"/>
      <c r="J1200"/>
      <c r="AA1200"/>
      <c r="AB1200"/>
      <c r="AC1200"/>
      <c r="AD1200"/>
      <c r="AE1200"/>
      <c r="AF1200"/>
      <c r="AG1200"/>
      <c r="AH1200"/>
      <c r="AZ1200" s="2"/>
      <c r="BA1200" s="3"/>
      <c r="BB1200" s="3"/>
      <c r="BC1200" s="3"/>
      <c r="BD1200" s="3"/>
    </row>
    <row r="1201" spans="1:56" ht="15">
      <c r="A1201"/>
      <c r="J1201"/>
      <c r="AA1201"/>
      <c r="AB1201"/>
      <c r="AC1201"/>
      <c r="AD1201"/>
      <c r="AE1201"/>
      <c r="AF1201"/>
      <c r="AG1201"/>
      <c r="AH1201"/>
      <c r="AZ1201" s="2"/>
      <c r="BA1201" s="3"/>
      <c r="BB1201" s="3"/>
      <c r="BC1201" s="3"/>
      <c r="BD1201" s="3"/>
    </row>
    <row r="1202" spans="1:56" ht="15">
      <c r="A1202"/>
      <c r="J1202"/>
      <c r="AA1202"/>
      <c r="AB1202"/>
      <c r="AC1202"/>
      <c r="AD1202"/>
      <c r="AE1202"/>
      <c r="AF1202"/>
      <c r="AG1202"/>
      <c r="AH1202"/>
      <c r="AZ1202" s="2"/>
      <c r="BA1202" s="3"/>
      <c r="BB1202" s="3"/>
      <c r="BC1202" s="3"/>
      <c r="BD1202" s="3"/>
    </row>
    <row r="1203" spans="1:56" ht="15">
      <c r="A1203"/>
      <c r="J1203"/>
      <c r="AA1203"/>
      <c r="AB1203"/>
      <c r="AC1203"/>
      <c r="AD1203"/>
      <c r="AE1203"/>
      <c r="AF1203"/>
      <c r="AG1203"/>
      <c r="AH1203"/>
      <c r="AZ1203" s="2"/>
      <c r="BA1203" s="3"/>
      <c r="BB1203" s="3"/>
      <c r="BC1203" s="3"/>
      <c r="BD1203" s="3"/>
    </row>
    <row r="1204" spans="1:56" ht="15">
      <c r="A1204"/>
      <c r="J1204"/>
      <c r="AA1204"/>
      <c r="AB1204"/>
      <c r="AC1204"/>
      <c r="AD1204"/>
      <c r="AE1204"/>
      <c r="AF1204"/>
      <c r="AG1204"/>
      <c r="AH1204"/>
      <c r="AZ1204" s="2"/>
      <c r="BA1204" s="3"/>
      <c r="BB1204" s="3"/>
      <c r="BC1204" s="3"/>
      <c r="BD1204" s="3"/>
    </row>
    <row r="1205" spans="1:56" ht="15">
      <c r="A1205"/>
      <c r="J1205"/>
      <c r="AA1205"/>
      <c r="AB1205"/>
      <c r="AC1205"/>
      <c r="AD1205"/>
      <c r="AE1205"/>
      <c r="AF1205"/>
      <c r="AG1205"/>
      <c r="AH1205"/>
      <c r="AZ1205" s="2"/>
      <c r="BA1205" s="3"/>
      <c r="BB1205" s="3"/>
      <c r="BC1205" s="3"/>
      <c r="BD1205" s="3"/>
    </row>
    <row r="1206" spans="1:56" ht="15">
      <c r="A1206"/>
      <c r="J1206"/>
      <c r="AA1206"/>
      <c r="AB1206"/>
      <c r="AC1206"/>
      <c r="AD1206"/>
      <c r="AE1206"/>
      <c r="AF1206"/>
      <c r="AG1206"/>
      <c r="AH1206"/>
      <c r="AZ1206" s="2"/>
      <c r="BA1206" s="3"/>
      <c r="BB1206" s="3"/>
      <c r="BC1206" s="3"/>
      <c r="BD1206" s="3"/>
    </row>
    <row r="1207" spans="1:56" ht="15">
      <c r="A1207"/>
      <c r="J1207"/>
      <c r="AA1207"/>
      <c r="AB1207"/>
      <c r="AC1207"/>
      <c r="AD1207"/>
      <c r="AE1207"/>
      <c r="AF1207"/>
      <c r="AG1207"/>
      <c r="AH1207"/>
      <c r="AZ1207" s="2"/>
      <c r="BA1207" s="3"/>
      <c r="BB1207" s="3"/>
      <c r="BC1207" s="3"/>
      <c r="BD1207" s="3"/>
    </row>
    <row r="1208" spans="1:56" ht="15">
      <c r="A1208"/>
      <c r="J1208"/>
      <c r="AA1208"/>
      <c r="AB1208"/>
      <c r="AC1208"/>
      <c r="AD1208"/>
      <c r="AE1208"/>
      <c r="AF1208"/>
      <c r="AG1208"/>
      <c r="AH1208"/>
      <c r="AZ1208" s="2"/>
      <c r="BA1208" s="3"/>
      <c r="BB1208" s="3"/>
      <c r="BC1208" s="3"/>
      <c r="BD1208" s="3"/>
    </row>
    <row r="1209" spans="1:56" ht="15">
      <c r="A1209"/>
      <c r="J1209"/>
      <c r="AA1209"/>
      <c r="AB1209"/>
      <c r="AC1209"/>
      <c r="AD1209"/>
      <c r="AE1209"/>
      <c r="AF1209"/>
      <c r="AG1209"/>
      <c r="AH1209"/>
      <c r="AZ1209" s="2"/>
      <c r="BA1209" s="3"/>
      <c r="BB1209" s="3"/>
      <c r="BC1209" s="3"/>
      <c r="BD1209" s="3"/>
    </row>
    <row r="1210" spans="1:56" ht="15">
      <c r="A1210"/>
      <c r="J1210"/>
      <c r="AA1210"/>
      <c r="AB1210"/>
      <c r="AC1210"/>
      <c r="AD1210"/>
      <c r="AE1210"/>
      <c r="AF1210"/>
      <c r="AG1210"/>
      <c r="AH1210"/>
      <c r="AZ1210" s="2"/>
      <c r="BA1210" s="3"/>
      <c r="BB1210" s="3"/>
      <c r="BC1210" s="3"/>
      <c r="BD1210" s="3"/>
    </row>
    <row r="1211" spans="1:56" ht="15">
      <c r="A1211"/>
      <c r="J1211"/>
      <c r="AA1211"/>
      <c r="AB1211"/>
      <c r="AC1211"/>
      <c r="AD1211"/>
      <c r="AE1211"/>
      <c r="AF1211"/>
      <c r="AG1211"/>
      <c r="AH1211"/>
      <c r="AZ1211" s="2"/>
      <c r="BA1211" s="3"/>
      <c r="BB1211" s="3"/>
      <c r="BC1211" s="3"/>
      <c r="BD1211" s="3"/>
    </row>
    <row r="1212" spans="1:56" ht="15">
      <c r="A1212"/>
      <c r="J1212"/>
      <c r="AA1212"/>
      <c r="AB1212"/>
      <c r="AC1212"/>
      <c r="AD1212"/>
      <c r="AE1212"/>
      <c r="AF1212"/>
      <c r="AG1212"/>
      <c r="AH1212"/>
      <c r="AZ1212" s="2"/>
      <c r="BA1212" s="3"/>
      <c r="BB1212" s="3"/>
      <c r="BC1212" s="3"/>
      <c r="BD1212" s="3"/>
    </row>
    <row r="1213" spans="1:56" ht="15">
      <c r="A1213"/>
      <c r="J1213"/>
      <c r="AA1213"/>
      <c r="AB1213"/>
      <c r="AC1213"/>
      <c r="AD1213"/>
      <c r="AE1213"/>
      <c r="AF1213"/>
      <c r="AG1213"/>
      <c r="AH1213"/>
      <c r="AZ1213" s="2"/>
      <c r="BA1213" s="3"/>
      <c r="BB1213" s="3"/>
      <c r="BC1213" s="3"/>
      <c r="BD1213" s="3"/>
    </row>
    <row r="1214" spans="1:56" ht="15">
      <c r="A1214"/>
      <c r="J1214"/>
      <c r="AA1214"/>
      <c r="AB1214"/>
      <c r="AC1214"/>
      <c r="AD1214"/>
      <c r="AE1214"/>
      <c r="AF1214"/>
      <c r="AG1214"/>
      <c r="AH1214"/>
      <c r="AZ1214" s="2"/>
      <c r="BA1214" s="3"/>
      <c r="BB1214" s="3"/>
      <c r="BC1214" s="3"/>
      <c r="BD1214" s="3"/>
    </row>
    <row r="1215" spans="1:56" ht="15">
      <c r="A1215"/>
      <c r="J1215"/>
      <c r="AA1215"/>
      <c r="AB1215"/>
      <c r="AC1215"/>
      <c r="AD1215"/>
      <c r="AE1215"/>
      <c r="AF1215"/>
      <c r="AG1215"/>
      <c r="AH1215"/>
      <c r="AZ1215" s="2"/>
      <c r="BA1215" s="3"/>
      <c r="BB1215" s="3"/>
      <c r="BC1215" s="3"/>
      <c r="BD1215" s="3"/>
    </row>
    <row r="1216" spans="1:56" ht="15">
      <c r="A1216"/>
      <c r="J1216"/>
      <c r="AA1216"/>
      <c r="AB1216"/>
      <c r="AC1216"/>
      <c r="AD1216"/>
      <c r="AE1216"/>
      <c r="AF1216"/>
      <c r="AG1216"/>
      <c r="AH1216"/>
      <c r="AZ1216" s="2"/>
      <c r="BA1216" s="3"/>
      <c r="BB1216" s="3"/>
      <c r="BC1216" s="3"/>
      <c r="BD1216" s="3"/>
    </row>
    <row r="1217" spans="1:56" ht="15">
      <c r="A1217"/>
      <c r="J1217"/>
      <c r="AA1217"/>
      <c r="AB1217"/>
      <c r="AC1217"/>
      <c r="AD1217"/>
      <c r="AE1217"/>
      <c r="AF1217"/>
      <c r="AG1217"/>
      <c r="AH1217"/>
      <c r="AZ1217" s="2"/>
      <c r="BA1217" s="3"/>
      <c r="BB1217" s="3"/>
      <c r="BC1217" s="3"/>
      <c r="BD1217" s="3"/>
    </row>
    <row r="1218" spans="1:56" ht="15">
      <c r="A1218"/>
      <c r="J1218"/>
      <c r="AA1218"/>
      <c r="AB1218"/>
      <c r="AC1218"/>
      <c r="AD1218"/>
      <c r="AE1218"/>
      <c r="AF1218"/>
      <c r="AG1218"/>
      <c r="AH1218"/>
      <c r="AZ1218" s="2"/>
      <c r="BA1218" s="3"/>
      <c r="BB1218" s="3"/>
      <c r="BC1218" s="3"/>
      <c r="BD1218" s="3"/>
    </row>
    <row r="1219" spans="1:56" ht="15">
      <c r="A1219"/>
      <c r="J1219"/>
      <c r="AA1219"/>
      <c r="AB1219"/>
      <c r="AC1219"/>
      <c r="AD1219"/>
      <c r="AE1219"/>
      <c r="AF1219"/>
      <c r="AG1219"/>
      <c r="AH1219"/>
      <c r="AZ1219" s="2"/>
      <c r="BA1219" s="3"/>
      <c r="BB1219" s="3"/>
      <c r="BC1219" s="3"/>
      <c r="BD1219" s="3"/>
    </row>
    <row r="1220" spans="1:56" ht="15">
      <c r="A1220"/>
      <c r="J1220"/>
      <c r="AA1220"/>
      <c r="AB1220"/>
      <c r="AC1220"/>
      <c r="AD1220"/>
      <c r="AE1220"/>
      <c r="AF1220"/>
      <c r="AG1220"/>
      <c r="AH1220"/>
      <c r="AZ1220" s="2"/>
      <c r="BA1220" s="3"/>
      <c r="BB1220" s="3"/>
      <c r="BC1220" s="3"/>
      <c r="BD1220" s="3"/>
    </row>
    <row r="1221" spans="1:56" ht="15">
      <c r="A1221"/>
      <c r="J1221"/>
      <c r="AA1221"/>
      <c r="AB1221"/>
      <c r="AC1221"/>
      <c r="AD1221"/>
      <c r="AE1221"/>
      <c r="AF1221"/>
      <c r="AG1221"/>
      <c r="AH1221"/>
      <c r="AZ1221" s="2"/>
      <c r="BA1221" s="3"/>
      <c r="BB1221" s="3"/>
      <c r="BC1221" s="3"/>
      <c r="BD1221" s="3"/>
    </row>
    <row r="1222" spans="1:56" ht="15">
      <c r="A1222"/>
      <c r="J1222"/>
      <c r="AA1222"/>
      <c r="AB1222"/>
      <c r="AC1222"/>
      <c r="AD1222"/>
      <c r="AE1222"/>
      <c r="AF1222"/>
      <c r="AG1222"/>
      <c r="AH1222"/>
      <c r="AZ1222" s="2"/>
      <c r="BA1222" s="3"/>
      <c r="BB1222" s="3"/>
      <c r="BC1222" s="3"/>
      <c r="BD1222" s="3"/>
    </row>
    <row r="1223" spans="1:56" ht="15">
      <c r="A1223"/>
      <c r="J1223"/>
      <c r="AA1223"/>
      <c r="AB1223"/>
      <c r="AC1223"/>
      <c r="AD1223"/>
      <c r="AE1223"/>
      <c r="AF1223"/>
      <c r="AG1223"/>
      <c r="AH1223"/>
      <c r="AZ1223" s="2"/>
      <c r="BA1223" s="3"/>
      <c r="BB1223" s="3"/>
      <c r="BC1223" s="3"/>
      <c r="BD1223" s="3"/>
    </row>
    <row r="1224" spans="1:56" ht="15">
      <c r="A1224"/>
      <c r="J1224"/>
      <c r="AA1224"/>
      <c r="AB1224"/>
      <c r="AC1224"/>
      <c r="AD1224"/>
      <c r="AE1224"/>
      <c r="AF1224"/>
      <c r="AG1224"/>
      <c r="AH1224"/>
      <c r="AZ1224" s="2"/>
      <c r="BA1224" s="3"/>
      <c r="BB1224" s="3"/>
      <c r="BC1224" s="3"/>
      <c r="BD1224" s="3"/>
    </row>
    <row r="1225" spans="1:56" ht="15">
      <c r="A1225"/>
      <c r="J1225"/>
      <c r="AA1225"/>
      <c r="AB1225"/>
      <c r="AC1225"/>
      <c r="AD1225"/>
      <c r="AE1225"/>
      <c r="AF1225"/>
      <c r="AG1225"/>
      <c r="AH1225"/>
      <c r="AZ1225" s="2"/>
      <c r="BA1225" s="3"/>
      <c r="BB1225" s="3"/>
      <c r="BC1225" s="3"/>
      <c r="BD1225" s="3"/>
    </row>
    <row r="1226" spans="1:56" ht="15">
      <c r="A1226"/>
      <c r="J1226"/>
      <c r="AA1226"/>
      <c r="AB1226"/>
      <c r="AC1226"/>
      <c r="AD1226"/>
      <c r="AE1226"/>
      <c r="AF1226"/>
      <c r="AG1226"/>
      <c r="AH1226"/>
      <c r="AZ1226" s="2"/>
      <c r="BA1226" s="3"/>
      <c r="BB1226" s="3"/>
      <c r="BC1226" s="3"/>
      <c r="BD1226" s="3"/>
    </row>
    <row r="1227" spans="1:56" ht="15">
      <c r="A1227"/>
      <c r="J1227"/>
      <c r="AA1227"/>
      <c r="AB1227"/>
      <c r="AC1227"/>
      <c r="AD1227"/>
      <c r="AE1227"/>
      <c r="AF1227"/>
      <c r="AG1227"/>
      <c r="AH1227"/>
      <c r="AZ1227" s="2"/>
      <c r="BA1227" s="3"/>
      <c r="BB1227" s="3"/>
      <c r="BC1227" s="3"/>
      <c r="BD1227" s="3"/>
    </row>
    <row r="1228" spans="1:56" ht="15">
      <c r="A1228"/>
      <c r="J1228"/>
      <c r="AA1228"/>
      <c r="AB1228"/>
      <c r="AC1228"/>
      <c r="AD1228"/>
      <c r="AE1228"/>
      <c r="AF1228"/>
      <c r="AG1228"/>
      <c r="AH1228"/>
      <c r="AZ1228" s="2"/>
      <c r="BA1228" s="3"/>
      <c r="BB1228" s="3"/>
      <c r="BC1228" s="3"/>
      <c r="BD1228" s="3"/>
    </row>
    <row r="1229" spans="1:56" ht="15">
      <c r="A1229"/>
      <c r="J1229"/>
      <c r="AA1229"/>
      <c r="AB1229"/>
      <c r="AC1229"/>
      <c r="AD1229"/>
      <c r="AE1229"/>
      <c r="AF1229"/>
      <c r="AG1229"/>
      <c r="AH1229"/>
      <c r="AZ1229" s="2"/>
      <c r="BA1229" s="3"/>
      <c r="BB1229" s="3"/>
      <c r="BC1229" s="3"/>
      <c r="BD1229" s="3"/>
    </row>
    <row r="1230" spans="1:56" ht="15">
      <c r="A1230"/>
      <c r="J1230"/>
      <c r="AA1230"/>
      <c r="AB1230"/>
      <c r="AC1230"/>
      <c r="AD1230"/>
      <c r="AE1230"/>
      <c r="AF1230"/>
      <c r="AG1230"/>
      <c r="AH1230"/>
      <c r="AZ1230" s="2"/>
      <c r="BA1230" s="3"/>
      <c r="BB1230" s="3"/>
      <c r="BC1230" s="3"/>
      <c r="BD1230" s="3"/>
    </row>
    <row r="1231" spans="1:56" ht="15">
      <c r="A1231"/>
      <c r="J1231"/>
      <c r="AA1231"/>
      <c r="AB1231"/>
      <c r="AC1231"/>
      <c r="AD1231"/>
      <c r="AE1231"/>
      <c r="AF1231"/>
      <c r="AG1231"/>
      <c r="AH1231"/>
      <c r="AZ1231" s="2"/>
      <c r="BA1231" s="3"/>
      <c r="BB1231" s="3"/>
      <c r="BC1231" s="3"/>
      <c r="BD1231" s="3"/>
    </row>
    <row r="1232" spans="1:56" ht="15">
      <c r="A1232"/>
      <c r="J1232"/>
      <c r="AA1232"/>
      <c r="AB1232"/>
      <c r="AC1232"/>
      <c r="AD1232"/>
      <c r="AE1232"/>
      <c r="AF1232"/>
      <c r="AG1232"/>
      <c r="AH1232"/>
      <c r="AZ1232" s="2"/>
      <c r="BA1232" s="3"/>
      <c r="BB1232" s="3"/>
      <c r="BC1232" s="3"/>
      <c r="BD1232" s="3"/>
    </row>
    <row r="1233" spans="1:56" ht="15">
      <c r="A1233"/>
      <c r="J1233"/>
      <c r="AA1233"/>
      <c r="AB1233"/>
      <c r="AC1233"/>
      <c r="AD1233"/>
      <c r="AE1233"/>
      <c r="AF1233"/>
      <c r="AG1233"/>
      <c r="AH1233"/>
      <c r="AZ1233" s="2"/>
      <c r="BA1233" s="3"/>
      <c r="BB1233" s="3"/>
      <c r="BC1233" s="3"/>
      <c r="BD1233" s="3"/>
    </row>
    <row r="1234" spans="1:56" ht="15">
      <c r="A1234"/>
      <c r="J1234"/>
      <c r="AA1234"/>
      <c r="AB1234"/>
      <c r="AC1234"/>
      <c r="AD1234"/>
      <c r="AE1234"/>
      <c r="AF1234"/>
      <c r="AG1234"/>
      <c r="AH1234"/>
      <c r="AZ1234" s="2"/>
      <c r="BA1234" s="3"/>
      <c r="BB1234" s="3"/>
      <c r="BC1234" s="3"/>
      <c r="BD1234" s="3"/>
    </row>
    <row r="1235" spans="1:56" ht="15">
      <c r="A1235"/>
      <c r="J1235"/>
      <c r="AA1235"/>
      <c r="AB1235"/>
      <c r="AC1235"/>
      <c r="AD1235"/>
      <c r="AE1235"/>
      <c r="AF1235"/>
      <c r="AG1235"/>
      <c r="AH1235"/>
      <c r="AZ1235" s="2"/>
      <c r="BA1235" s="3"/>
      <c r="BB1235" s="3"/>
      <c r="BC1235" s="3"/>
      <c r="BD1235" s="3"/>
    </row>
    <row r="1236" spans="1:56" ht="15">
      <c r="A1236"/>
      <c r="J1236"/>
      <c r="AA1236"/>
      <c r="AB1236"/>
      <c r="AC1236"/>
      <c r="AD1236"/>
      <c r="AE1236"/>
      <c r="AF1236"/>
      <c r="AG1236"/>
      <c r="AH1236"/>
      <c r="AZ1236" s="2"/>
      <c r="BA1236" s="3"/>
      <c r="BB1236" s="3"/>
      <c r="BC1236" s="3"/>
      <c r="BD1236" s="3"/>
    </row>
    <row r="1237" spans="1:56" ht="15">
      <c r="A1237"/>
      <c r="J1237"/>
      <c r="AA1237"/>
      <c r="AB1237"/>
      <c r="AC1237"/>
      <c r="AD1237"/>
      <c r="AE1237"/>
      <c r="AF1237"/>
      <c r="AG1237"/>
      <c r="AH1237"/>
      <c r="AZ1237" s="2"/>
      <c r="BA1237" s="3"/>
      <c r="BB1237" s="3"/>
      <c r="BC1237" s="3"/>
      <c r="BD1237" s="3"/>
    </row>
    <row r="1238" spans="1:56" ht="15">
      <c r="A1238"/>
      <c r="J1238"/>
      <c r="AA1238"/>
      <c r="AB1238"/>
      <c r="AC1238"/>
      <c r="AD1238"/>
      <c r="AE1238"/>
      <c r="AF1238"/>
      <c r="AG1238"/>
      <c r="AH1238"/>
      <c r="AZ1238" s="2"/>
      <c r="BA1238" s="3"/>
      <c r="BB1238" s="3"/>
      <c r="BC1238" s="3"/>
      <c r="BD1238" s="3"/>
    </row>
    <row r="1239" spans="1:56" ht="15">
      <c r="A1239"/>
      <c r="J1239"/>
      <c r="AA1239"/>
      <c r="AB1239"/>
      <c r="AC1239"/>
      <c r="AD1239"/>
      <c r="AE1239"/>
      <c r="AF1239"/>
      <c r="AG1239"/>
      <c r="AH1239"/>
      <c r="AZ1239" s="2"/>
      <c r="BA1239" s="3"/>
      <c r="BB1239" s="3"/>
      <c r="BC1239" s="3"/>
      <c r="BD1239" s="3"/>
    </row>
    <row r="1240" spans="1:56" ht="15">
      <c r="A1240"/>
      <c r="J1240"/>
      <c r="AA1240"/>
      <c r="AB1240"/>
      <c r="AC1240"/>
      <c r="AD1240"/>
      <c r="AE1240"/>
      <c r="AF1240"/>
      <c r="AG1240"/>
      <c r="AH1240"/>
      <c r="AZ1240" s="2"/>
      <c r="BA1240" s="3"/>
      <c r="BB1240" s="3"/>
      <c r="BC1240" s="3"/>
      <c r="BD1240" s="3"/>
    </row>
    <row r="1241" spans="1:56" ht="15">
      <c r="A1241"/>
      <c r="J1241"/>
      <c r="AA1241"/>
      <c r="AB1241"/>
      <c r="AC1241"/>
      <c r="AD1241"/>
      <c r="AE1241"/>
      <c r="AF1241"/>
      <c r="AG1241"/>
      <c r="AH1241"/>
      <c r="AZ1241" s="2"/>
      <c r="BA1241" s="3"/>
      <c r="BB1241" s="3"/>
      <c r="BC1241" s="3"/>
      <c r="BD1241" s="3"/>
    </row>
    <row r="1242" spans="1:56" ht="15">
      <c r="A1242"/>
      <c r="J1242"/>
      <c r="AA1242"/>
      <c r="AB1242"/>
      <c r="AC1242"/>
      <c r="AD1242"/>
      <c r="AE1242"/>
      <c r="AF1242"/>
      <c r="AG1242"/>
      <c r="AH1242"/>
      <c r="AZ1242" s="2"/>
      <c r="BA1242" s="3"/>
      <c r="BB1242" s="3"/>
      <c r="BC1242" s="3"/>
      <c r="BD1242" s="3"/>
    </row>
    <row r="1243" spans="1:56" ht="15">
      <c r="A1243"/>
      <c r="J1243"/>
      <c r="AA1243"/>
      <c r="AB1243"/>
      <c r="AC1243"/>
      <c r="AD1243"/>
      <c r="AE1243"/>
      <c r="AF1243"/>
      <c r="AG1243"/>
      <c r="AH1243"/>
      <c r="AZ1243" s="2"/>
      <c r="BA1243" s="3"/>
      <c r="BB1243" s="3"/>
      <c r="BC1243" s="3"/>
      <c r="BD1243" s="3"/>
    </row>
    <row r="1244" spans="1:56" ht="15">
      <c r="A1244"/>
      <c r="J1244"/>
      <c r="AA1244"/>
      <c r="AB1244"/>
      <c r="AC1244"/>
      <c r="AD1244"/>
      <c r="AE1244"/>
      <c r="AF1244"/>
      <c r="AG1244"/>
      <c r="AH1244"/>
      <c r="AZ1244" s="2"/>
      <c r="BA1244" s="3"/>
      <c r="BB1244" s="3"/>
      <c r="BC1244" s="3"/>
      <c r="BD1244" s="3"/>
    </row>
    <row r="1245" spans="1:56" ht="15">
      <c r="A1245"/>
      <c r="J1245"/>
      <c r="AA1245"/>
      <c r="AB1245"/>
      <c r="AC1245"/>
      <c r="AD1245"/>
      <c r="AE1245"/>
      <c r="AF1245"/>
      <c r="AG1245"/>
      <c r="AH1245"/>
      <c r="AZ1245" s="2"/>
      <c r="BA1245" s="3"/>
      <c r="BB1245" s="3"/>
      <c r="BC1245" s="3"/>
      <c r="BD1245" s="3"/>
    </row>
    <row r="1246" spans="1:56" ht="15">
      <c r="A1246"/>
      <c r="J1246"/>
      <c r="AA1246"/>
      <c r="AB1246"/>
      <c r="AC1246"/>
      <c r="AD1246"/>
      <c r="AE1246"/>
      <c r="AF1246"/>
      <c r="AG1246"/>
      <c r="AH1246"/>
      <c r="AZ1246" s="2"/>
      <c r="BA1246" s="3"/>
      <c r="BB1246" s="3"/>
      <c r="BC1246" s="3"/>
      <c r="BD1246" s="3"/>
    </row>
    <row r="1247" spans="1:56" ht="15">
      <c r="A1247"/>
      <c r="J1247"/>
      <c r="AA1247"/>
      <c r="AB1247"/>
      <c r="AC1247"/>
      <c r="AD1247"/>
      <c r="AE1247"/>
      <c r="AF1247"/>
      <c r="AG1247"/>
      <c r="AH1247"/>
      <c r="AZ1247" s="2"/>
      <c r="BA1247" s="3"/>
      <c r="BB1247" s="3"/>
      <c r="BC1247" s="3"/>
      <c r="BD1247" s="3"/>
    </row>
    <row r="1248" spans="1:56" ht="15">
      <c r="A1248"/>
      <c r="J1248"/>
      <c r="AA1248"/>
      <c r="AB1248"/>
      <c r="AC1248"/>
      <c r="AD1248"/>
      <c r="AE1248"/>
      <c r="AF1248"/>
      <c r="AG1248"/>
      <c r="AH1248"/>
      <c r="AZ1248" s="2"/>
      <c r="BA1248" s="3"/>
      <c r="BB1248" s="3"/>
      <c r="BC1248" s="3"/>
      <c r="BD1248" s="3"/>
    </row>
    <row r="1249" spans="1:56" ht="15">
      <c r="A1249"/>
      <c r="J1249"/>
      <c r="AA1249"/>
      <c r="AB1249"/>
      <c r="AC1249"/>
      <c r="AD1249"/>
      <c r="AE1249"/>
      <c r="AF1249"/>
      <c r="AG1249"/>
      <c r="AH1249"/>
      <c r="AZ1249" s="2"/>
      <c r="BA1249" s="3"/>
      <c r="BB1249" s="3"/>
      <c r="BC1249" s="3"/>
      <c r="BD1249" s="3"/>
    </row>
    <row r="1250" spans="1:56" ht="15">
      <c r="A1250"/>
      <c r="J1250"/>
      <c r="AA1250"/>
      <c r="AB1250"/>
      <c r="AC1250"/>
      <c r="AD1250"/>
      <c r="AE1250"/>
      <c r="AF1250"/>
      <c r="AG1250"/>
      <c r="AH1250"/>
      <c r="AZ1250" s="2"/>
      <c r="BA1250" s="3"/>
      <c r="BB1250" s="3"/>
      <c r="BC1250" s="3"/>
      <c r="BD1250" s="3"/>
    </row>
    <row r="1251" spans="1:56" ht="15">
      <c r="A1251"/>
      <c r="J1251"/>
      <c r="AA1251"/>
      <c r="AB1251"/>
      <c r="AC1251"/>
      <c r="AD1251"/>
      <c r="AE1251"/>
      <c r="AF1251"/>
      <c r="AG1251"/>
      <c r="AH1251"/>
      <c r="AZ1251" s="2"/>
      <c r="BA1251" s="3"/>
      <c r="BB1251" s="3"/>
      <c r="BC1251" s="3"/>
      <c r="BD1251" s="3"/>
    </row>
    <row r="1252" spans="1:56" ht="15">
      <c r="A1252"/>
      <c r="J1252"/>
      <c r="AA1252"/>
      <c r="AB1252"/>
      <c r="AC1252"/>
      <c r="AD1252"/>
      <c r="AE1252"/>
      <c r="AF1252"/>
      <c r="AG1252"/>
      <c r="AH1252"/>
      <c r="AZ1252" s="2"/>
      <c r="BA1252" s="3"/>
      <c r="BB1252" s="3"/>
      <c r="BC1252" s="3"/>
      <c r="BD1252" s="3"/>
    </row>
    <row r="1253" spans="1:56" ht="15">
      <c r="A1253"/>
      <c r="J1253"/>
      <c r="AA1253"/>
      <c r="AB1253"/>
      <c r="AC1253"/>
      <c r="AD1253"/>
      <c r="AE1253"/>
      <c r="AF1253"/>
      <c r="AG1253"/>
      <c r="AH1253"/>
      <c r="AZ1253" s="2"/>
      <c r="BA1253" s="3"/>
      <c r="BB1253" s="3"/>
      <c r="BC1253" s="3"/>
      <c r="BD1253" s="3"/>
    </row>
    <row r="1254" spans="1:56" ht="15">
      <c r="A1254"/>
      <c r="J1254"/>
      <c r="AA1254"/>
      <c r="AB1254"/>
      <c r="AC1254"/>
      <c r="AD1254"/>
      <c r="AE1254"/>
      <c r="AF1254"/>
      <c r="AG1254"/>
      <c r="AH1254"/>
      <c r="AZ1254" s="2"/>
      <c r="BA1254" s="3"/>
      <c r="BB1254" s="3"/>
      <c r="BC1254" s="3"/>
      <c r="BD1254" s="3"/>
    </row>
    <row r="1255" spans="1:56" ht="15">
      <c r="A1255"/>
      <c r="J1255"/>
      <c r="AA1255"/>
      <c r="AB1255"/>
      <c r="AC1255"/>
      <c r="AD1255"/>
      <c r="AE1255"/>
      <c r="AF1255"/>
      <c r="AG1255"/>
      <c r="AH1255"/>
      <c r="AZ1255" s="2"/>
      <c r="BA1255" s="3"/>
      <c r="BB1255" s="3"/>
      <c r="BC1255" s="3"/>
      <c r="BD1255" s="3"/>
    </row>
    <row r="1256" spans="1:56" ht="15">
      <c r="A1256"/>
      <c r="J1256"/>
      <c r="AA1256"/>
      <c r="AB1256"/>
      <c r="AC1256"/>
      <c r="AD1256"/>
      <c r="AE1256"/>
      <c r="AF1256"/>
      <c r="AG1256"/>
      <c r="AH1256"/>
      <c r="AZ1256" s="2"/>
      <c r="BA1256" s="3"/>
      <c r="BB1256" s="3"/>
      <c r="BC1256" s="3"/>
      <c r="BD1256" s="3"/>
    </row>
    <row r="1257" spans="1:56" ht="15">
      <c r="A1257"/>
      <c r="J1257"/>
      <c r="AA1257"/>
      <c r="AB1257"/>
      <c r="AC1257"/>
      <c r="AD1257"/>
      <c r="AE1257"/>
      <c r="AF1257"/>
      <c r="AG1257"/>
      <c r="AH1257"/>
      <c r="AZ1257" s="2"/>
      <c r="BA1257" s="3"/>
      <c r="BB1257" s="3"/>
      <c r="BC1257" s="3"/>
      <c r="BD1257" s="3"/>
    </row>
    <row r="1258" spans="1:56" ht="15">
      <c r="A1258"/>
      <c r="J1258"/>
      <c r="AA1258"/>
      <c r="AB1258"/>
      <c r="AC1258"/>
      <c r="AD1258"/>
      <c r="AE1258"/>
      <c r="AF1258"/>
      <c r="AG1258"/>
      <c r="AH1258"/>
      <c r="AZ1258" s="2"/>
      <c r="BA1258" s="3"/>
      <c r="BB1258" s="3"/>
      <c r="BC1258" s="3"/>
      <c r="BD1258" s="3"/>
    </row>
    <row r="1259" spans="1:56" ht="15">
      <c r="A1259"/>
      <c r="J1259"/>
      <c r="AA1259"/>
      <c r="AB1259"/>
      <c r="AC1259"/>
      <c r="AD1259"/>
      <c r="AE1259"/>
      <c r="AF1259"/>
      <c r="AG1259"/>
      <c r="AH1259"/>
      <c r="AZ1259" s="2"/>
      <c r="BA1259" s="3"/>
      <c r="BB1259" s="3"/>
      <c r="BC1259" s="3"/>
      <c r="BD1259" s="3"/>
    </row>
    <row r="1260" spans="1:56" ht="15">
      <c r="A1260"/>
      <c r="J1260"/>
      <c r="AA1260"/>
      <c r="AB1260"/>
      <c r="AC1260"/>
      <c r="AD1260"/>
      <c r="AE1260"/>
      <c r="AF1260"/>
      <c r="AG1260"/>
      <c r="AH1260"/>
      <c r="AZ1260" s="2"/>
      <c r="BA1260" s="3"/>
      <c r="BB1260" s="3"/>
      <c r="BC1260" s="3"/>
      <c r="BD1260" s="3"/>
    </row>
    <row r="1261" spans="1:56" ht="15">
      <c r="A1261"/>
      <c r="J1261"/>
      <c r="AA1261"/>
      <c r="AB1261"/>
      <c r="AC1261"/>
      <c r="AD1261"/>
      <c r="AE1261"/>
      <c r="AF1261"/>
      <c r="AG1261"/>
      <c r="AH1261"/>
      <c r="AZ1261" s="2"/>
      <c r="BA1261" s="3"/>
      <c r="BB1261" s="3"/>
      <c r="BC1261" s="3"/>
      <c r="BD1261" s="3"/>
    </row>
    <row r="1262" spans="1:56" ht="15">
      <c r="A1262"/>
      <c r="J1262"/>
      <c r="AA1262"/>
      <c r="AB1262"/>
      <c r="AC1262"/>
      <c r="AD1262"/>
      <c r="AE1262"/>
      <c r="AF1262"/>
      <c r="AG1262"/>
      <c r="AH1262"/>
      <c r="AZ1262" s="2"/>
      <c r="BA1262" s="3"/>
      <c r="BB1262" s="3"/>
      <c r="BC1262" s="3"/>
      <c r="BD1262" s="3"/>
    </row>
    <row r="1263" spans="1:56" ht="15">
      <c r="A1263"/>
      <c r="J1263"/>
      <c r="AA1263"/>
      <c r="AB1263"/>
      <c r="AC1263"/>
      <c r="AD1263"/>
      <c r="AE1263"/>
      <c r="AF1263"/>
      <c r="AG1263"/>
      <c r="AH1263"/>
      <c r="AZ1263" s="2"/>
      <c r="BA1263" s="3"/>
      <c r="BB1263" s="3"/>
      <c r="BC1263" s="3"/>
      <c r="BD1263" s="3"/>
    </row>
    <row r="1264" spans="1:56" ht="15">
      <c r="A1264"/>
      <c r="J1264"/>
      <c r="AA1264"/>
      <c r="AB1264"/>
      <c r="AC1264"/>
      <c r="AD1264"/>
      <c r="AE1264"/>
      <c r="AF1264"/>
      <c r="AG1264"/>
      <c r="AH1264"/>
      <c r="AZ1264" s="2"/>
      <c r="BA1264" s="3"/>
      <c r="BB1264" s="3"/>
      <c r="BC1264" s="3"/>
      <c r="BD1264" s="3"/>
    </row>
    <row r="1265" spans="1:56" ht="15">
      <c r="A1265"/>
      <c r="J1265"/>
      <c r="AA1265"/>
      <c r="AB1265"/>
      <c r="AC1265"/>
      <c r="AD1265"/>
      <c r="AE1265"/>
      <c r="AF1265"/>
      <c r="AG1265"/>
      <c r="AH1265"/>
      <c r="AZ1265" s="2"/>
      <c r="BA1265" s="3"/>
      <c r="BB1265" s="3"/>
      <c r="BC1265" s="3"/>
      <c r="BD1265" s="3"/>
    </row>
    <row r="1266" spans="1:56" ht="15">
      <c r="A1266"/>
      <c r="J1266"/>
      <c r="AA1266"/>
      <c r="AB1266"/>
      <c r="AC1266"/>
      <c r="AD1266"/>
      <c r="AE1266"/>
      <c r="AF1266"/>
      <c r="AG1266"/>
      <c r="AH1266"/>
      <c r="AZ1266" s="2"/>
      <c r="BA1266" s="3"/>
      <c r="BB1266" s="3"/>
      <c r="BC1266" s="3"/>
      <c r="BD1266" s="3"/>
    </row>
    <row r="1267" spans="1:56" ht="15">
      <c r="A1267"/>
      <c r="J1267"/>
      <c r="AA1267"/>
      <c r="AB1267"/>
      <c r="AC1267"/>
      <c r="AD1267"/>
      <c r="AE1267"/>
      <c r="AF1267"/>
      <c r="AG1267"/>
      <c r="AH1267"/>
      <c r="AZ1267" s="2"/>
      <c r="BA1267" s="3"/>
      <c r="BB1267" s="3"/>
      <c r="BC1267" s="3"/>
      <c r="BD1267" s="3"/>
    </row>
    <row r="1268" spans="1:56" ht="15">
      <c r="A1268"/>
      <c r="J1268"/>
      <c r="AA1268"/>
      <c r="AB1268"/>
      <c r="AC1268"/>
      <c r="AD1268"/>
      <c r="AE1268"/>
      <c r="AF1268"/>
      <c r="AG1268"/>
      <c r="AH1268"/>
      <c r="AZ1268" s="2"/>
      <c r="BA1268" s="3"/>
      <c r="BB1268" s="3"/>
      <c r="BC1268" s="3"/>
      <c r="BD1268" s="3"/>
    </row>
    <row r="1269" spans="1:56" ht="15">
      <c r="A1269"/>
      <c r="J1269"/>
      <c r="AA1269"/>
      <c r="AB1269"/>
      <c r="AC1269"/>
      <c r="AD1269"/>
      <c r="AE1269"/>
      <c r="AF1269"/>
      <c r="AG1269"/>
      <c r="AH1269"/>
      <c r="AZ1269" s="2"/>
      <c r="BA1269" s="3"/>
      <c r="BB1269" s="3"/>
      <c r="BC1269" s="3"/>
      <c r="BD1269" s="3"/>
    </row>
    <row r="1270" spans="1:56" ht="15">
      <c r="A1270"/>
      <c r="J1270"/>
      <c r="AA1270"/>
      <c r="AB1270"/>
      <c r="AC1270"/>
      <c r="AD1270"/>
      <c r="AE1270"/>
      <c r="AF1270"/>
      <c r="AG1270"/>
      <c r="AH1270"/>
      <c r="AZ1270" s="2"/>
      <c r="BA1270" s="3"/>
      <c r="BB1270" s="3"/>
      <c r="BC1270" s="3"/>
      <c r="BD1270" s="3"/>
    </row>
    <row r="1271" spans="1:56" ht="15">
      <c r="A1271"/>
      <c r="J1271"/>
      <c r="AA1271"/>
      <c r="AB1271"/>
      <c r="AC1271"/>
      <c r="AD1271"/>
      <c r="AE1271"/>
      <c r="AF1271"/>
      <c r="AG1271"/>
      <c r="AH1271"/>
      <c r="AZ1271" s="2"/>
      <c r="BA1271" s="3"/>
      <c r="BB1271" s="3"/>
      <c r="BC1271" s="3"/>
      <c r="BD1271" s="3"/>
    </row>
    <row r="1272" spans="1:56" ht="15">
      <c r="A1272"/>
      <c r="J1272"/>
      <c r="AA1272"/>
      <c r="AB1272"/>
      <c r="AC1272"/>
      <c r="AD1272"/>
      <c r="AE1272"/>
      <c r="AF1272"/>
      <c r="AG1272"/>
      <c r="AH1272"/>
      <c r="AZ1272" s="2"/>
      <c r="BA1272" s="3"/>
      <c r="BB1272" s="3"/>
      <c r="BC1272" s="3"/>
      <c r="BD1272" s="3"/>
    </row>
    <row r="1273" spans="1:56" ht="15">
      <c r="A1273"/>
      <c r="J1273"/>
      <c r="AA1273"/>
      <c r="AB1273"/>
      <c r="AC1273"/>
      <c r="AD1273"/>
      <c r="AE1273"/>
      <c r="AF1273"/>
      <c r="AG1273"/>
      <c r="AH1273"/>
      <c r="AZ1273" s="2"/>
      <c r="BA1273" s="3"/>
      <c r="BB1273" s="3"/>
      <c r="BC1273" s="3"/>
      <c r="BD1273" s="3"/>
    </row>
    <row r="1274" spans="1:56" ht="15">
      <c r="A1274"/>
      <c r="J1274"/>
      <c r="AA1274"/>
      <c r="AB1274"/>
      <c r="AC1274"/>
      <c r="AD1274"/>
      <c r="AE1274"/>
      <c r="AF1274"/>
      <c r="AG1274"/>
      <c r="AH1274"/>
      <c r="AZ1274" s="2"/>
      <c r="BA1274" s="3"/>
      <c r="BB1274" s="3"/>
      <c r="BC1274" s="3"/>
      <c r="BD1274" s="3"/>
    </row>
    <row r="1275" spans="1:56" ht="15">
      <c r="A1275"/>
      <c r="J1275"/>
      <c r="AA1275"/>
      <c r="AB1275"/>
      <c r="AC1275"/>
      <c r="AD1275"/>
      <c r="AE1275"/>
      <c r="AF1275"/>
      <c r="AG1275"/>
      <c r="AH1275"/>
      <c r="AZ1275" s="2"/>
      <c r="BA1275" s="3"/>
      <c r="BB1275" s="3"/>
      <c r="BC1275" s="3"/>
      <c r="BD1275" s="3"/>
    </row>
    <row r="1276" spans="1:56" ht="15">
      <c r="A1276"/>
      <c r="J1276"/>
      <c r="AA1276"/>
      <c r="AB1276"/>
      <c r="AC1276"/>
      <c r="AD1276"/>
      <c r="AE1276"/>
      <c r="AF1276"/>
      <c r="AG1276"/>
      <c r="AH1276"/>
      <c r="AZ1276" s="2"/>
      <c r="BA1276" s="3"/>
      <c r="BB1276" s="3"/>
      <c r="BC1276" s="3"/>
      <c r="BD1276" s="3"/>
    </row>
    <row r="1277" spans="1:56" ht="15">
      <c r="A1277"/>
      <c r="J1277"/>
      <c r="AA1277"/>
      <c r="AB1277"/>
      <c r="AC1277"/>
      <c r="AD1277"/>
      <c r="AE1277"/>
      <c r="AF1277"/>
      <c r="AG1277"/>
      <c r="AH1277"/>
      <c r="AZ1277" s="2"/>
      <c r="BA1277" s="3"/>
      <c r="BB1277" s="3"/>
      <c r="BC1277" s="3"/>
      <c r="BD1277" s="3"/>
    </row>
    <row r="1278" spans="1:56" ht="15">
      <c r="A1278"/>
      <c r="J1278"/>
      <c r="AA1278"/>
      <c r="AB1278"/>
      <c r="AC1278"/>
      <c r="AD1278"/>
      <c r="AE1278"/>
      <c r="AF1278"/>
      <c r="AG1278"/>
      <c r="AH1278"/>
      <c r="AZ1278" s="2"/>
      <c r="BA1278" s="3"/>
      <c r="BB1278" s="3"/>
      <c r="BC1278" s="3"/>
      <c r="BD1278" s="3"/>
    </row>
    <row r="1279" spans="1:56" ht="15">
      <c r="A1279"/>
      <c r="J1279"/>
      <c r="AA1279"/>
      <c r="AB1279"/>
      <c r="AC1279"/>
      <c r="AD1279"/>
      <c r="AE1279"/>
      <c r="AF1279"/>
      <c r="AG1279"/>
      <c r="AH1279"/>
      <c r="AZ1279" s="2"/>
      <c r="BA1279" s="3"/>
      <c r="BB1279" s="3"/>
      <c r="BC1279" s="3"/>
      <c r="BD1279" s="3"/>
    </row>
    <row r="1280" spans="1:56" ht="15">
      <c r="A1280"/>
      <c r="J1280"/>
      <c r="AA1280"/>
      <c r="AB1280"/>
      <c r="AC1280"/>
      <c r="AD1280"/>
      <c r="AE1280"/>
      <c r="AF1280"/>
      <c r="AG1280"/>
      <c r="AH1280"/>
      <c r="AZ1280" s="2"/>
      <c r="BA1280" s="3"/>
      <c r="BB1280" s="3"/>
      <c r="BC1280" s="3"/>
      <c r="BD1280" s="3"/>
    </row>
    <row r="1281" spans="1:56" ht="15">
      <c r="A1281"/>
      <c r="J1281"/>
      <c r="AA1281"/>
      <c r="AB1281"/>
      <c r="AC1281"/>
      <c r="AD1281"/>
      <c r="AE1281"/>
      <c r="AF1281"/>
      <c r="AG1281"/>
      <c r="AH1281"/>
      <c r="AZ1281" s="2"/>
      <c r="BA1281" s="3"/>
      <c r="BB1281" s="3"/>
      <c r="BC1281" s="3"/>
      <c r="BD1281" s="3"/>
    </row>
    <row r="1282" spans="1:56" ht="15">
      <c r="A1282"/>
      <c r="J1282"/>
      <c r="AA1282"/>
      <c r="AB1282"/>
      <c r="AC1282"/>
      <c r="AD1282"/>
      <c r="AE1282"/>
      <c r="AF1282"/>
      <c r="AG1282"/>
      <c r="AH1282"/>
      <c r="AZ1282" s="2"/>
      <c r="BA1282" s="3"/>
      <c r="BB1282" s="3"/>
      <c r="BC1282" s="3"/>
      <c r="BD1282" s="3"/>
    </row>
    <row r="1283" spans="1:56" ht="15">
      <c r="A1283"/>
      <c r="J1283"/>
      <c r="AA1283"/>
      <c r="AB1283"/>
      <c r="AC1283"/>
      <c r="AD1283"/>
      <c r="AE1283"/>
      <c r="AF1283"/>
      <c r="AG1283"/>
      <c r="AH1283"/>
      <c r="AZ1283" s="2"/>
      <c r="BA1283" s="3"/>
      <c r="BB1283" s="3"/>
      <c r="BC1283" s="3"/>
      <c r="BD1283" s="3"/>
    </row>
    <row r="1284" spans="1:56" ht="15">
      <c r="A1284"/>
      <c r="J1284"/>
      <c r="AA1284"/>
      <c r="AB1284"/>
      <c r="AC1284"/>
      <c r="AD1284"/>
      <c r="AE1284"/>
      <c r="AF1284"/>
      <c r="AG1284"/>
      <c r="AH1284"/>
      <c r="AZ1284" s="2"/>
      <c r="BA1284" s="3"/>
      <c r="BB1284" s="3"/>
      <c r="BC1284" s="3"/>
      <c r="BD1284" s="3"/>
    </row>
    <row r="1285" spans="1:56" ht="15">
      <c r="A1285"/>
      <c r="J1285"/>
      <c r="AA1285"/>
      <c r="AB1285"/>
      <c r="AC1285"/>
      <c r="AD1285"/>
      <c r="AE1285"/>
      <c r="AF1285"/>
      <c r="AG1285"/>
      <c r="AH1285"/>
      <c r="AZ1285" s="2"/>
      <c r="BA1285" s="3"/>
      <c r="BB1285" s="3"/>
      <c r="BC1285" s="3"/>
      <c r="BD1285" s="3"/>
    </row>
    <row r="1286" spans="1:56" ht="15">
      <c r="A1286"/>
      <c r="J1286"/>
      <c r="AA1286"/>
      <c r="AB1286"/>
      <c r="AC1286"/>
      <c r="AD1286"/>
      <c r="AE1286"/>
      <c r="AF1286"/>
      <c r="AG1286"/>
      <c r="AH1286"/>
      <c r="AZ1286" s="2"/>
      <c r="BA1286" s="3"/>
      <c r="BB1286" s="3"/>
      <c r="BC1286" s="3"/>
      <c r="BD1286" s="3"/>
    </row>
    <row r="1287" spans="1:56" ht="15">
      <c r="A1287"/>
      <c r="J1287"/>
      <c r="AA1287"/>
      <c r="AB1287"/>
      <c r="AC1287"/>
      <c r="AD1287"/>
      <c r="AE1287"/>
      <c r="AF1287"/>
      <c r="AG1287"/>
      <c r="AH1287"/>
      <c r="AZ1287" s="2"/>
      <c r="BA1287" s="3"/>
      <c r="BB1287" s="3"/>
      <c r="BC1287" s="3"/>
      <c r="BD1287" s="3"/>
    </row>
    <row r="1288" spans="1:56" ht="15">
      <c r="A1288"/>
      <c r="J1288"/>
      <c r="AA1288"/>
      <c r="AB1288"/>
      <c r="AC1288"/>
      <c r="AD1288"/>
      <c r="AE1288"/>
      <c r="AF1288"/>
      <c r="AG1288"/>
      <c r="AH1288"/>
      <c r="AZ1288" s="2"/>
      <c r="BA1288" s="3"/>
      <c r="BB1288" s="3"/>
      <c r="BC1288" s="3"/>
      <c r="BD1288" s="3"/>
    </row>
    <row r="1289" spans="1:56" ht="15">
      <c r="A1289"/>
      <c r="J1289"/>
      <c r="AA1289"/>
      <c r="AB1289"/>
      <c r="AC1289"/>
      <c r="AD1289"/>
      <c r="AE1289"/>
      <c r="AF1289"/>
      <c r="AG1289"/>
      <c r="AH1289"/>
      <c r="AZ1289" s="2"/>
      <c r="BA1289" s="3"/>
      <c r="BB1289" s="3"/>
      <c r="BC1289" s="3"/>
      <c r="BD1289" s="3"/>
    </row>
    <row r="1290" spans="1:56" ht="15">
      <c r="A1290"/>
      <c r="J1290"/>
      <c r="AA1290"/>
      <c r="AB1290"/>
      <c r="AC1290"/>
      <c r="AD1290"/>
      <c r="AE1290"/>
      <c r="AF1290"/>
      <c r="AG1290"/>
      <c r="AH1290"/>
      <c r="AZ1290" s="2"/>
      <c r="BA1290" s="3"/>
      <c r="BB1290" s="3"/>
      <c r="BC1290" s="3"/>
      <c r="BD1290" s="3"/>
    </row>
    <row r="1291" spans="1:56" ht="15">
      <c r="A1291"/>
      <c r="J1291"/>
      <c r="AA1291"/>
      <c r="AB1291"/>
      <c r="AC1291"/>
      <c r="AD1291"/>
      <c r="AE1291"/>
      <c r="AF1291"/>
      <c r="AG1291"/>
      <c r="AH1291"/>
      <c r="AZ1291" s="2"/>
      <c r="BA1291" s="3"/>
      <c r="BB1291" s="3"/>
      <c r="BC1291" s="3"/>
      <c r="BD1291" s="3"/>
    </row>
    <row r="1292" spans="1:56" ht="15">
      <c r="A1292"/>
      <c r="J1292"/>
      <c r="AA1292"/>
      <c r="AB1292"/>
      <c r="AC1292"/>
      <c r="AD1292"/>
      <c r="AE1292"/>
      <c r="AF1292"/>
      <c r="AG1292"/>
      <c r="AH1292"/>
      <c r="AZ1292" s="2"/>
      <c r="BA1292" s="3"/>
      <c r="BB1292" s="3"/>
      <c r="BC1292" s="3"/>
      <c r="BD1292" s="3"/>
    </row>
    <row r="1293" spans="1:56" ht="15">
      <c r="A1293"/>
      <c r="J1293"/>
      <c r="AA1293"/>
      <c r="AB1293"/>
      <c r="AC1293"/>
      <c r="AD1293"/>
      <c r="AE1293"/>
      <c r="AF1293"/>
      <c r="AG1293"/>
      <c r="AH1293"/>
      <c r="AZ1293" s="2"/>
      <c r="BA1293" s="3"/>
      <c r="BB1293" s="3"/>
      <c r="BC1293" s="3"/>
      <c r="BD1293" s="3"/>
    </row>
    <row r="1294" spans="1:56" ht="15">
      <c r="A1294"/>
      <c r="J1294"/>
      <c r="AA1294"/>
      <c r="AB1294"/>
      <c r="AC1294"/>
      <c r="AD1294"/>
      <c r="AE1294"/>
      <c r="AF1294"/>
      <c r="AG1294"/>
      <c r="AH1294"/>
      <c r="AZ1294" s="2"/>
      <c r="BA1294" s="3"/>
      <c r="BB1294" s="3"/>
      <c r="BC1294" s="3"/>
      <c r="BD1294" s="3"/>
    </row>
    <row r="1295" spans="1:56" ht="15">
      <c r="A1295"/>
      <c r="J1295"/>
      <c r="AA1295"/>
      <c r="AB1295"/>
      <c r="AC1295"/>
      <c r="AD1295"/>
      <c r="AE1295"/>
      <c r="AF1295"/>
      <c r="AG1295"/>
      <c r="AH1295"/>
      <c r="AZ1295" s="2"/>
      <c r="BA1295" s="3"/>
      <c r="BB1295" s="3"/>
      <c r="BC1295" s="3"/>
      <c r="BD1295" s="3"/>
    </row>
    <row r="1296" spans="1:56" ht="15">
      <c r="A1296"/>
      <c r="J1296"/>
      <c r="AA1296"/>
      <c r="AB1296"/>
      <c r="AC1296"/>
      <c r="AD1296"/>
      <c r="AE1296"/>
      <c r="AF1296"/>
      <c r="AG1296"/>
      <c r="AH1296"/>
      <c r="AZ1296" s="2"/>
      <c r="BA1296" s="3"/>
      <c r="BB1296" s="3"/>
      <c r="BC1296" s="3"/>
      <c r="BD1296" s="3"/>
    </row>
    <row r="1297" spans="1:56" ht="15">
      <c r="A1297"/>
      <c r="J1297"/>
      <c r="AA1297"/>
      <c r="AB1297"/>
      <c r="AC1297"/>
      <c r="AD1297"/>
      <c r="AE1297"/>
      <c r="AF1297"/>
      <c r="AG1297"/>
      <c r="AH1297"/>
      <c r="AZ1297" s="2"/>
      <c r="BA1297" s="3"/>
      <c r="BB1297" s="3"/>
      <c r="BC1297" s="3"/>
      <c r="BD1297" s="3"/>
    </row>
    <row r="1298" spans="1:56" ht="15">
      <c r="A1298"/>
      <c r="J1298"/>
      <c r="AA1298"/>
      <c r="AB1298"/>
      <c r="AC1298"/>
      <c r="AD1298"/>
      <c r="AE1298"/>
      <c r="AF1298"/>
      <c r="AG1298"/>
      <c r="AH1298"/>
      <c r="AZ1298" s="2"/>
      <c r="BA1298" s="3"/>
      <c r="BB1298" s="3"/>
      <c r="BC1298" s="3"/>
      <c r="BD1298" s="3"/>
    </row>
    <row r="1299" spans="1:56" ht="15">
      <c r="A1299"/>
      <c r="J1299"/>
      <c r="AA1299"/>
      <c r="AB1299"/>
      <c r="AC1299"/>
      <c r="AD1299"/>
      <c r="AE1299"/>
      <c r="AF1299"/>
      <c r="AG1299"/>
      <c r="AH1299"/>
      <c r="AZ1299" s="2"/>
      <c r="BA1299" s="3"/>
      <c r="BB1299" s="3"/>
      <c r="BC1299" s="3"/>
      <c r="BD1299" s="3"/>
    </row>
    <row r="1300" spans="1:56" ht="15">
      <c r="A1300"/>
      <c r="J1300"/>
      <c r="AA1300"/>
      <c r="AB1300"/>
      <c r="AC1300"/>
      <c r="AD1300"/>
      <c r="AE1300"/>
      <c r="AF1300"/>
      <c r="AG1300"/>
      <c r="AH1300"/>
      <c r="AZ1300" s="2"/>
      <c r="BA1300" s="3"/>
      <c r="BB1300" s="3"/>
      <c r="BC1300" s="3"/>
      <c r="BD1300" s="3"/>
    </row>
    <row r="1301" spans="1:56" ht="15">
      <c r="A1301"/>
      <c r="J1301"/>
      <c r="AA1301"/>
      <c r="AB1301"/>
      <c r="AC1301"/>
      <c r="AD1301"/>
      <c r="AE1301"/>
      <c r="AF1301"/>
      <c r="AG1301"/>
      <c r="AH1301"/>
      <c r="AZ1301" s="2"/>
      <c r="BA1301" s="3"/>
      <c r="BB1301" s="3"/>
      <c r="BC1301" s="3"/>
      <c r="BD1301" s="3"/>
    </row>
    <row r="1302" spans="1:56" ht="15">
      <c r="A1302"/>
      <c r="J1302"/>
      <c r="AA1302"/>
      <c r="AB1302"/>
      <c r="AC1302"/>
      <c r="AD1302"/>
      <c r="AE1302"/>
      <c r="AF1302"/>
      <c r="AG1302"/>
      <c r="AH1302"/>
      <c r="AZ1302" s="2"/>
      <c r="BA1302" s="3"/>
      <c r="BB1302" s="3"/>
      <c r="BC1302" s="3"/>
      <c r="BD1302" s="3"/>
    </row>
    <row r="1303" spans="1:56" ht="15">
      <c r="A1303"/>
      <c r="J1303"/>
      <c r="AA1303"/>
      <c r="AB1303"/>
      <c r="AC1303"/>
      <c r="AD1303"/>
      <c r="AE1303"/>
      <c r="AF1303"/>
      <c r="AG1303"/>
      <c r="AH1303"/>
      <c r="AZ1303" s="2"/>
      <c r="BA1303" s="3"/>
      <c r="BB1303" s="3"/>
      <c r="BC1303" s="3"/>
      <c r="BD1303" s="3"/>
    </row>
    <row r="1304" spans="1:56" ht="15">
      <c r="A1304"/>
      <c r="J1304"/>
      <c r="AA1304"/>
      <c r="AB1304"/>
      <c r="AC1304"/>
      <c r="AD1304"/>
      <c r="AE1304"/>
      <c r="AF1304"/>
      <c r="AG1304"/>
      <c r="AH1304"/>
      <c r="AZ1304" s="2"/>
      <c r="BA1304" s="3"/>
      <c r="BB1304" s="3"/>
      <c r="BC1304" s="3"/>
      <c r="BD1304" s="3"/>
    </row>
    <row r="1305" spans="1:56" ht="15">
      <c r="A1305"/>
      <c r="J1305"/>
      <c r="AA1305"/>
      <c r="AB1305"/>
      <c r="AC1305"/>
      <c r="AD1305"/>
      <c r="AE1305"/>
      <c r="AF1305"/>
      <c r="AG1305"/>
      <c r="AH1305"/>
      <c r="AZ1305" s="2"/>
      <c r="BA1305" s="3"/>
      <c r="BB1305" s="3"/>
      <c r="BC1305" s="3"/>
      <c r="BD1305" s="3"/>
    </row>
    <row r="1306" spans="1:56" ht="15">
      <c r="A1306"/>
      <c r="J1306"/>
      <c r="AA1306"/>
      <c r="AB1306"/>
      <c r="AC1306"/>
      <c r="AD1306"/>
      <c r="AE1306"/>
      <c r="AF1306"/>
      <c r="AG1306"/>
      <c r="AH1306"/>
      <c r="AZ1306" s="2"/>
      <c r="BA1306" s="3"/>
      <c r="BB1306" s="3"/>
      <c r="BC1306" s="3"/>
      <c r="BD1306" s="3"/>
    </row>
    <row r="1307" spans="1:56" ht="15">
      <c r="A1307"/>
      <c r="J1307"/>
      <c r="AA1307"/>
      <c r="AB1307"/>
      <c r="AC1307"/>
      <c r="AD1307"/>
      <c r="AE1307"/>
      <c r="AF1307"/>
      <c r="AG1307"/>
      <c r="AH1307"/>
      <c r="AZ1307" s="2"/>
      <c r="BA1307" s="3"/>
      <c r="BB1307" s="3"/>
      <c r="BC1307" s="3"/>
      <c r="BD1307" s="3"/>
    </row>
    <row r="1308" spans="1:56" ht="15">
      <c r="A1308"/>
      <c r="J1308"/>
      <c r="AA1308"/>
      <c r="AB1308"/>
      <c r="AC1308"/>
      <c r="AD1308"/>
      <c r="AE1308"/>
      <c r="AF1308"/>
      <c r="AG1308"/>
      <c r="AH1308"/>
      <c r="AZ1308" s="2"/>
      <c r="BA1308" s="3"/>
      <c r="BB1308" s="3"/>
      <c r="BC1308" s="3"/>
      <c r="BD1308" s="3"/>
    </row>
    <row r="1309" spans="1:56" ht="15">
      <c r="A1309"/>
      <c r="J1309"/>
      <c r="AA1309"/>
      <c r="AB1309"/>
      <c r="AC1309"/>
      <c r="AD1309"/>
      <c r="AE1309"/>
      <c r="AF1309"/>
      <c r="AG1309"/>
      <c r="AH1309"/>
      <c r="AZ1309" s="2"/>
      <c r="BA1309" s="3"/>
      <c r="BB1309" s="3"/>
      <c r="BC1309" s="3"/>
      <c r="BD1309" s="3"/>
    </row>
    <row r="1310" spans="1:56" ht="15">
      <c r="A1310"/>
      <c r="J1310"/>
      <c r="AA1310"/>
      <c r="AB1310"/>
      <c r="AC1310"/>
      <c r="AD1310"/>
      <c r="AE1310"/>
      <c r="AF1310"/>
      <c r="AG1310"/>
      <c r="AH1310"/>
      <c r="AZ1310" s="2"/>
      <c r="BA1310" s="3"/>
      <c r="BB1310" s="3"/>
      <c r="BC1310" s="3"/>
      <c r="BD1310" s="3"/>
    </row>
    <row r="1311" spans="1:56" ht="15">
      <c r="A1311"/>
      <c r="J1311"/>
      <c r="AA1311"/>
      <c r="AB1311"/>
      <c r="AC1311"/>
      <c r="AD1311"/>
      <c r="AE1311"/>
      <c r="AF1311"/>
      <c r="AG1311"/>
      <c r="AH1311"/>
      <c r="AZ1311" s="2"/>
      <c r="BA1311" s="3"/>
      <c r="BB1311" s="3"/>
      <c r="BC1311" s="3"/>
      <c r="BD1311" s="3"/>
    </row>
    <row r="1312" spans="1:56" ht="15">
      <c r="A1312"/>
      <c r="J1312"/>
      <c r="AA1312"/>
      <c r="AB1312"/>
      <c r="AC1312"/>
      <c r="AD1312"/>
      <c r="AE1312"/>
      <c r="AF1312"/>
      <c r="AG1312"/>
      <c r="AH1312"/>
      <c r="AZ1312" s="2"/>
      <c r="BA1312" s="3"/>
      <c r="BB1312" s="3"/>
      <c r="BC1312" s="3"/>
      <c r="BD1312" s="3"/>
    </row>
    <row r="1313" spans="1:56" ht="15">
      <c r="A1313"/>
      <c r="J1313"/>
      <c r="AA1313"/>
      <c r="AB1313"/>
      <c r="AC1313"/>
      <c r="AD1313"/>
      <c r="AE1313"/>
      <c r="AF1313"/>
      <c r="AG1313"/>
      <c r="AH1313"/>
      <c r="AZ1313" s="2"/>
      <c r="BA1313" s="3"/>
      <c r="BB1313" s="3"/>
      <c r="BC1313" s="3"/>
      <c r="BD1313" s="3"/>
    </row>
    <row r="1314" spans="1:56" ht="15">
      <c r="A1314"/>
      <c r="J1314"/>
      <c r="AA1314"/>
      <c r="AB1314"/>
      <c r="AC1314"/>
      <c r="AD1314"/>
      <c r="AE1314"/>
      <c r="AF1314"/>
      <c r="AG1314"/>
      <c r="AH1314"/>
      <c r="AZ1314" s="2"/>
      <c r="BA1314" s="3"/>
      <c r="BB1314" s="3"/>
      <c r="BC1314" s="3"/>
      <c r="BD1314" s="3"/>
    </row>
    <row r="1315" spans="1:56" ht="15">
      <c r="A1315"/>
      <c r="J1315"/>
      <c r="AA1315"/>
      <c r="AB1315"/>
      <c r="AC1315"/>
      <c r="AD1315"/>
      <c r="AE1315"/>
      <c r="AF1315"/>
      <c r="AG1315"/>
      <c r="AH1315"/>
      <c r="AZ1315" s="2"/>
      <c r="BA1315" s="3"/>
      <c r="BB1315" s="3"/>
      <c r="BC1315" s="3"/>
      <c r="BD1315" s="3"/>
    </row>
    <row r="1316" spans="1:56" ht="15">
      <c r="A1316"/>
      <c r="J1316"/>
      <c r="AA1316"/>
      <c r="AB1316"/>
      <c r="AC1316"/>
      <c r="AD1316"/>
      <c r="AE1316"/>
      <c r="AF1316"/>
      <c r="AG1316"/>
      <c r="AH1316"/>
      <c r="AZ1316" s="2"/>
      <c r="BA1316" s="3"/>
      <c r="BB1316" s="3"/>
      <c r="BC1316" s="3"/>
      <c r="BD1316" s="3"/>
    </row>
    <row r="1317" spans="1:56" ht="15">
      <c r="A1317"/>
      <c r="J1317"/>
      <c r="AA1317"/>
      <c r="AB1317"/>
      <c r="AC1317"/>
      <c r="AD1317"/>
      <c r="AE1317"/>
      <c r="AF1317"/>
      <c r="AG1317"/>
      <c r="AH1317"/>
      <c r="AZ1317" s="2"/>
      <c r="BA1317" s="3"/>
      <c r="BB1317" s="3"/>
      <c r="BC1317" s="3"/>
      <c r="BD1317" s="3"/>
    </row>
    <row r="1318" spans="1:56" ht="15">
      <c r="A1318"/>
      <c r="J1318"/>
      <c r="AA1318"/>
      <c r="AB1318"/>
      <c r="AC1318"/>
      <c r="AD1318"/>
      <c r="AE1318"/>
      <c r="AF1318"/>
      <c r="AG1318"/>
      <c r="AH1318"/>
      <c r="AZ1318" s="2"/>
      <c r="BA1318" s="3"/>
      <c r="BB1318" s="3"/>
      <c r="BC1318" s="3"/>
      <c r="BD1318" s="3"/>
    </row>
    <row r="1319" spans="1:56" ht="15">
      <c r="A1319"/>
      <c r="J1319"/>
      <c r="AA1319"/>
      <c r="AB1319"/>
      <c r="AC1319"/>
      <c r="AD1319"/>
      <c r="AE1319"/>
      <c r="AF1319"/>
      <c r="AG1319"/>
      <c r="AH1319"/>
      <c r="AZ1319" s="2"/>
      <c r="BA1319" s="3"/>
      <c r="BB1319" s="3"/>
      <c r="BC1319" s="3"/>
      <c r="BD1319" s="3"/>
    </row>
    <row r="1320" spans="1:56" ht="15">
      <c r="A1320"/>
      <c r="J1320"/>
      <c r="AA1320"/>
      <c r="AB1320"/>
      <c r="AC1320"/>
      <c r="AD1320"/>
      <c r="AE1320"/>
      <c r="AF1320"/>
      <c r="AG1320"/>
      <c r="AH1320"/>
      <c r="AZ1320" s="2"/>
      <c r="BA1320" s="3"/>
      <c r="BB1320" s="3"/>
      <c r="BC1320" s="3"/>
      <c r="BD1320" s="3"/>
    </row>
    <row r="1321" spans="1:56" ht="15">
      <c r="A1321"/>
      <c r="J1321"/>
      <c r="AA1321"/>
      <c r="AB1321"/>
      <c r="AC1321"/>
      <c r="AD1321"/>
      <c r="AE1321"/>
      <c r="AF1321"/>
      <c r="AG1321"/>
      <c r="AH1321"/>
      <c r="AZ1321" s="2"/>
      <c r="BA1321" s="3"/>
      <c r="BB1321" s="3"/>
      <c r="BC1321" s="3"/>
      <c r="BD1321" s="3"/>
    </row>
    <row r="1322" spans="1:56" ht="15">
      <c r="A1322"/>
      <c r="J1322"/>
      <c r="AA1322"/>
      <c r="AB1322"/>
      <c r="AC1322"/>
      <c r="AD1322"/>
      <c r="AE1322"/>
      <c r="AF1322"/>
      <c r="AG1322"/>
      <c r="AH1322"/>
      <c r="AZ1322" s="2"/>
      <c r="BA1322" s="3"/>
      <c r="BB1322" s="3"/>
      <c r="BC1322" s="3"/>
      <c r="BD1322" s="3"/>
    </row>
    <row r="1323" spans="1:56" ht="15">
      <c r="A1323"/>
      <c r="J1323"/>
      <c r="AA1323"/>
      <c r="AB1323"/>
      <c r="AC1323"/>
      <c r="AD1323"/>
      <c r="AE1323"/>
      <c r="AF1323"/>
      <c r="AG1323"/>
      <c r="AH1323"/>
      <c r="AZ1323" s="2"/>
      <c r="BA1323" s="3"/>
      <c r="BB1323" s="3"/>
      <c r="BC1323" s="3"/>
      <c r="BD1323" s="3"/>
    </row>
    <row r="1324" spans="1:56" ht="15">
      <c r="A1324"/>
      <c r="J1324"/>
      <c r="AA1324"/>
      <c r="AB1324"/>
      <c r="AC1324"/>
      <c r="AD1324"/>
      <c r="AE1324"/>
      <c r="AF1324"/>
      <c r="AG1324"/>
      <c r="AH1324"/>
      <c r="AZ1324" s="2"/>
      <c r="BA1324" s="3"/>
      <c r="BB1324" s="3"/>
      <c r="BC1324" s="3"/>
      <c r="BD1324" s="3"/>
    </row>
    <row r="1325" spans="1:56" ht="15">
      <c r="A1325"/>
      <c r="J1325"/>
      <c r="AA1325"/>
      <c r="AB1325"/>
      <c r="AC1325"/>
      <c r="AD1325"/>
      <c r="AE1325"/>
      <c r="AF1325"/>
      <c r="AG1325"/>
      <c r="AH1325"/>
      <c r="AZ1325" s="2"/>
      <c r="BA1325" s="3"/>
      <c r="BB1325" s="3"/>
      <c r="BC1325" s="3"/>
      <c r="BD1325" s="3"/>
    </row>
    <row r="1326" spans="1:56" ht="15">
      <c r="A1326"/>
      <c r="J1326"/>
      <c r="AA1326"/>
      <c r="AB1326"/>
      <c r="AC1326"/>
      <c r="AD1326"/>
      <c r="AE1326"/>
      <c r="AF1326"/>
      <c r="AG1326"/>
      <c r="AH1326"/>
      <c r="AZ1326" s="2"/>
      <c r="BA1326" s="3"/>
      <c r="BB1326" s="3"/>
      <c r="BC1326" s="3"/>
      <c r="BD1326" s="3"/>
    </row>
    <row r="1327" spans="1:56" ht="15">
      <c r="A1327"/>
      <c r="J1327"/>
      <c r="AA1327"/>
      <c r="AB1327"/>
      <c r="AC1327"/>
      <c r="AD1327"/>
      <c r="AE1327"/>
      <c r="AF1327"/>
      <c r="AG1327"/>
      <c r="AH1327"/>
      <c r="AZ1327" s="2"/>
      <c r="BA1327" s="3"/>
      <c r="BB1327" s="3"/>
      <c r="BC1327" s="3"/>
      <c r="BD1327" s="3"/>
    </row>
    <row r="1328" spans="1:56" ht="15">
      <c r="A1328"/>
      <c r="J1328"/>
      <c r="AA1328"/>
      <c r="AB1328"/>
      <c r="AC1328"/>
      <c r="AD1328"/>
      <c r="AE1328"/>
      <c r="AF1328"/>
      <c r="AG1328"/>
      <c r="AH1328"/>
      <c r="AZ1328" s="2"/>
      <c r="BA1328" s="3"/>
      <c r="BB1328" s="3"/>
      <c r="BC1328" s="3"/>
      <c r="BD1328" s="3"/>
    </row>
    <row r="1329" spans="1:56" ht="15">
      <c r="A1329"/>
      <c r="J1329"/>
      <c r="AA1329"/>
      <c r="AB1329"/>
      <c r="AC1329"/>
      <c r="AD1329"/>
      <c r="AE1329"/>
      <c r="AF1329"/>
      <c r="AG1329"/>
      <c r="AH1329"/>
      <c r="AZ1329" s="2"/>
      <c r="BA1329" s="3"/>
      <c r="BB1329" s="3"/>
      <c r="BC1329" s="3"/>
      <c r="BD1329" s="3"/>
    </row>
    <row r="1330" spans="1:56" ht="15">
      <c r="A1330"/>
      <c r="J1330"/>
      <c r="AA1330"/>
      <c r="AB1330"/>
      <c r="AC1330"/>
      <c r="AD1330"/>
      <c r="AE1330"/>
      <c r="AF1330"/>
      <c r="AG1330"/>
      <c r="AH1330"/>
      <c r="AZ1330" s="2"/>
      <c r="BA1330" s="3"/>
      <c r="BB1330" s="3"/>
      <c r="BC1330" s="3"/>
      <c r="BD1330" s="3"/>
    </row>
    <row r="1331" spans="1:56" ht="15">
      <c r="A1331"/>
      <c r="J1331"/>
      <c r="AA1331"/>
      <c r="AB1331"/>
      <c r="AC1331"/>
      <c r="AD1331"/>
      <c r="AE1331"/>
      <c r="AF1331"/>
      <c r="AG1331"/>
      <c r="AH1331"/>
      <c r="AZ1331" s="2"/>
      <c r="BA1331" s="3"/>
      <c r="BB1331" s="3"/>
      <c r="BC1331" s="3"/>
      <c r="BD1331" s="3"/>
    </row>
    <row r="1332" spans="1:56" ht="15">
      <c r="A1332"/>
      <c r="J1332"/>
      <c r="AA1332"/>
      <c r="AB1332"/>
      <c r="AC1332"/>
      <c r="AD1332"/>
      <c r="AE1332"/>
      <c r="AF1332"/>
      <c r="AG1332"/>
      <c r="AH1332"/>
      <c r="AZ1332" s="2"/>
      <c r="BA1332" s="3"/>
      <c r="BB1332" s="3"/>
      <c r="BC1332" s="3"/>
      <c r="BD1332" s="3"/>
    </row>
    <row r="1333" spans="1:56" ht="15">
      <c r="A1333"/>
      <c r="J1333"/>
      <c r="AA1333"/>
      <c r="AB1333"/>
      <c r="AC1333"/>
      <c r="AD1333"/>
      <c r="AE1333"/>
      <c r="AF1333"/>
      <c r="AG1333"/>
      <c r="AH1333"/>
      <c r="AZ1333" s="2"/>
      <c r="BA1333" s="3"/>
      <c r="BB1333" s="3"/>
      <c r="BC1333" s="3"/>
      <c r="BD1333" s="3"/>
    </row>
    <row r="1334" spans="1:56" ht="15">
      <c r="A1334"/>
      <c r="J1334"/>
      <c r="AA1334"/>
      <c r="AB1334"/>
      <c r="AC1334"/>
      <c r="AD1334"/>
      <c r="AE1334"/>
      <c r="AF1334"/>
      <c r="AG1334"/>
      <c r="AH1334"/>
      <c r="AZ1334" s="2"/>
      <c r="BA1334" s="3"/>
      <c r="BB1334" s="3"/>
      <c r="BC1334" s="3"/>
      <c r="BD1334" s="3"/>
    </row>
    <row r="1335" spans="1:56" ht="15">
      <c r="A1335"/>
      <c r="J1335"/>
      <c r="AA1335"/>
      <c r="AB1335"/>
      <c r="AC1335"/>
      <c r="AD1335"/>
      <c r="AE1335"/>
      <c r="AF1335"/>
      <c r="AG1335"/>
      <c r="AH1335"/>
      <c r="AZ1335" s="2"/>
      <c r="BA1335" s="3"/>
      <c r="BB1335" s="3"/>
      <c r="BC1335" s="3"/>
      <c r="BD1335" s="3"/>
    </row>
    <row r="1336" spans="1:56" ht="15">
      <c r="A1336"/>
      <c r="J1336"/>
      <c r="AA1336"/>
      <c r="AB1336"/>
      <c r="AC1336"/>
      <c r="AD1336"/>
      <c r="AE1336"/>
      <c r="AF1336"/>
      <c r="AG1336"/>
      <c r="AH1336"/>
      <c r="AZ1336" s="2"/>
      <c r="BA1336" s="3"/>
      <c r="BB1336" s="3"/>
      <c r="BC1336" s="3"/>
      <c r="BD1336" s="3"/>
    </row>
    <row r="1337" spans="1:56" ht="15">
      <c r="A1337"/>
      <c r="J1337"/>
      <c r="AA1337"/>
      <c r="AB1337"/>
      <c r="AC1337"/>
      <c r="AD1337"/>
      <c r="AE1337"/>
      <c r="AF1337"/>
      <c r="AG1337"/>
      <c r="AH1337"/>
      <c r="AZ1337" s="2"/>
      <c r="BA1337" s="3"/>
      <c r="BB1337" s="3"/>
      <c r="BC1337" s="3"/>
      <c r="BD1337" s="3"/>
    </row>
    <row r="1338" spans="1:56" ht="15">
      <c r="A1338"/>
      <c r="J1338"/>
      <c r="AA1338"/>
      <c r="AB1338"/>
      <c r="AC1338"/>
      <c r="AD1338"/>
      <c r="AE1338"/>
      <c r="AF1338"/>
      <c r="AG1338"/>
      <c r="AH1338"/>
      <c r="AZ1338" s="2"/>
      <c r="BA1338" s="3"/>
      <c r="BB1338" s="3"/>
      <c r="BC1338" s="3"/>
      <c r="BD1338" s="3"/>
    </row>
    <row r="1339" spans="1:56" ht="15">
      <c r="A1339"/>
      <c r="J1339"/>
      <c r="AA1339"/>
      <c r="AB1339"/>
      <c r="AC1339"/>
      <c r="AD1339"/>
      <c r="AE1339"/>
      <c r="AF1339"/>
      <c r="AG1339"/>
      <c r="AH1339"/>
      <c r="AZ1339" s="2"/>
      <c r="BA1339" s="3"/>
      <c r="BB1339" s="3"/>
      <c r="BC1339" s="3"/>
      <c r="BD1339" s="3"/>
    </row>
    <row r="1340" spans="1:56" ht="15">
      <c r="A1340"/>
      <c r="J1340"/>
      <c r="AA1340"/>
      <c r="AB1340"/>
      <c r="AC1340"/>
      <c r="AD1340"/>
      <c r="AE1340"/>
      <c r="AF1340"/>
      <c r="AG1340"/>
      <c r="AH1340"/>
      <c r="AZ1340" s="2"/>
      <c r="BA1340" s="3"/>
      <c r="BB1340" s="3"/>
      <c r="BC1340" s="3"/>
      <c r="BD1340" s="3"/>
    </row>
    <row r="1341" spans="1:56" ht="15">
      <c r="A1341"/>
      <c r="J1341"/>
      <c r="AA1341"/>
      <c r="AB1341"/>
      <c r="AC1341"/>
      <c r="AD1341"/>
      <c r="AE1341"/>
      <c r="AF1341"/>
      <c r="AG1341"/>
      <c r="AH1341"/>
      <c r="AZ1341" s="2"/>
      <c r="BA1341" s="3"/>
      <c r="BB1341" s="3"/>
      <c r="BC1341" s="3"/>
      <c r="BD1341" s="3"/>
    </row>
    <row r="1342" spans="1:56" ht="15">
      <c r="A1342"/>
      <c r="J1342"/>
      <c r="AA1342"/>
      <c r="AB1342"/>
      <c r="AC1342"/>
      <c r="AD1342"/>
      <c r="AE1342"/>
      <c r="AF1342"/>
      <c r="AG1342"/>
      <c r="AH1342"/>
      <c r="AZ1342" s="2"/>
      <c r="BA1342" s="3"/>
      <c r="BB1342" s="3"/>
      <c r="BC1342" s="3"/>
      <c r="BD1342" s="3"/>
    </row>
    <row r="1343" spans="1:56" ht="15">
      <c r="A1343"/>
      <c r="J1343"/>
      <c r="AA1343"/>
      <c r="AB1343"/>
      <c r="AC1343"/>
      <c r="AD1343"/>
      <c r="AE1343"/>
      <c r="AF1343"/>
      <c r="AG1343"/>
      <c r="AH1343"/>
      <c r="AZ1343" s="2"/>
      <c r="BA1343" s="3"/>
      <c r="BB1343" s="3"/>
      <c r="BC1343" s="3"/>
      <c r="BD1343" s="3"/>
    </row>
    <row r="1344" spans="1:56" ht="15">
      <c r="A1344"/>
      <c r="J1344"/>
      <c r="AA1344"/>
      <c r="AB1344"/>
      <c r="AC1344"/>
      <c r="AD1344"/>
      <c r="AE1344"/>
      <c r="AF1344"/>
      <c r="AG1344"/>
      <c r="AH1344"/>
      <c r="AZ1344" s="2"/>
      <c r="BA1344" s="3"/>
      <c r="BB1344" s="3"/>
      <c r="BC1344" s="3"/>
      <c r="BD1344" s="3"/>
    </row>
    <row r="1345" spans="1:56" ht="15">
      <c r="A1345"/>
      <c r="J1345"/>
      <c r="AA1345"/>
      <c r="AB1345"/>
      <c r="AC1345"/>
      <c r="AD1345"/>
      <c r="AE1345"/>
      <c r="AF1345"/>
      <c r="AG1345"/>
      <c r="AH1345"/>
      <c r="AZ1345" s="2"/>
      <c r="BA1345" s="3"/>
      <c r="BB1345" s="3"/>
      <c r="BC1345" s="3"/>
      <c r="BD1345" s="3"/>
    </row>
    <row r="1346" spans="1:56" ht="15">
      <c r="A1346"/>
      <c r="J1346"/>
      <c r="AA1346"/>
      <c r="AB1346"/>
      <c r="AC1346"/>
      <c r="AD1346"/>
      <c r="AE1346"/>
      <c r="AF1346"/>
      <c r="AG1346"/>
      <c r="AH1346"/>
      <c r="AZ1346" s="2"/>
      <c r="BA1346" s="3"/>
      <c r="BB1346" s="3"/>
      <c r="BC1346" s="3"/>
      <c r="BD1346" s="3"/>
    </row>
    <row r="1347" spans="1:56" ht="15">
      <c r="A1347"/>
      <c r="J1347"/>
      <c r="AA1347"/>
      <c r="AB1347"/>
      <c r="AC1347"/>
      <c r="AD1347"/>
      <c r="AE1347"/>
      <c r="AF1347"/>
      <c r="AG1347"/>
      <c r="AH1347"/>
      <c r="AZ1347" s="2"/>
      <c r="BA1347" s="3"/>
      <c r="BB1347" s="3"/>
      <c r="BC1347" s="3"/>
      <c r="BD1347" s="3"/>
    </row>
    <row r="1348" spans="1:56" ht="15">
      <c r="A1348"/>
      <c r="J1348"/>
      <c r="AA1348"/>
      <c r="AB1348"/>
      <c r="AC1348"/>
      <c r="AD1348"/>
      <c r="AE1348"/>
      <c r="AF1348"/>
      <c r="AG1348"/>
      <c r="AH1348"/>
      <c r="AZ1348" s="2"/>
      <c r="BA1348" s="3"/>
      <c r="BB1348" s="3"/>
      <c r="BC1348" s="3"/>
      <c r="BD1348" s="3"/>
    </row>
    <row r="1349" spans="1:56" ht="15">
      <c r="A1349"/>
      <c r="J1349"/>
      <c r="AA1349"/>
      <c r="AB1349"/>
      <c r="AC1349"/>
      <c r="AD1349"/>
      <c r="AE1349"/>
      <c r="AF1349"/>
      <c r="AG1349"/>
      <c r="AH1349"/>
      <c r="AZ1349" s="2"/>
      <c r="BA1349" s="3"/>
      <c r="BB1349" s="3"/>
      <c r="BC1349" s="3"/>
      <c r="BD1349" s="3"/>
    </row>
    <row r="1350" spans="1:56" ht="15">
      <c r="A1350"/>
      <c r="J1350"/>
      <c r="AA1350"/>
      <c r="AB1350"/>
      <c r="AC1350"/>
      <c r="AD1350"/>
      <c r="AE1350"/>
      <c r="AF1350"/>
      <c r="AG1350"/>
      <c r="AH1350"/>
      <c r="AZ1350" s="2"/>
      <c r="BA1350" s="3"/>
      <c r="BB1350" s="3"/>
      <c r="BC1350" s="3"/>
      <c r="BD1350" s="3"/>
    </row>
    <row r="1351" spans="1:56" ht="15">
      <c r="A1351"/>
      <c r="J1351"/>
      <c r="AA1351"/>
      <c r="AB1351"/>
      <c r="AC1351"/>
      <c r="AD1351"/>
      <c r="AE1351"/>
      <c r="AF1351"/>
      <c r="AG1351"/>
      <c r="AH1351"/>
      <c r="AZ1351" s="2"/>
      <c r="BA1351" s="3"/>
      <c r="BB1351" s="3"/>
      <c r="BC1351" s="3"/>
      <c r="BD1351" s="3"/>
    </row>
    <row r="1352" spans="1:56" ht="15">
      <c r="A1352"/>
      <c r="J1352"/>
      <c r="AA1352"/>
      <c r="AB1352"/>
      <c r="AC1352"/>
      <c r="AD1352"/>
      <c r="AE1352"/>
      <c r="AF1352"/>
      <c r="AG1352"/>
      <c r="AH1352"/>
      <c r="AZ1352" s="2"/>
      <c r="BA1352" s="3"/>
      <c r="BB1352" s="3"/>
      <c r="BC1352" s="3"/>
      <c r="BD1352" s="3"/>
    </row>
    <row r="1353" spans="1:56" ht="15">
      <c r="A1353"/>
      <c r="J1353"/>
      <c r="AA1353"/>
      <c r="AB1353"/>
      <c r="AC1353"/>
      <c r="AD1353"/>
      <c r="AE1353"/>
      <c r="AF1353"/>
      <c r="AG1353"/>
      <c r="AH1353"/>
      <c r="AZ1353" s="2"/>
      <c r="BA1353" s="3"/>
      <c r="BB1353" s="3"/>
      <c r="BC1353" s="3"/>
      <c r="BD1353" s="3"/>
    </row>
    <row r="1354" spans="1:56" ht="15">
      <c r="A1354"/>
      <c r="J1354"/>
      <c r="AA1354"/>
      <c r="AB1354"/>
      <c r="AC1354"/>
      <c r="AD1354"/>
      <c r="AE1354"/>
      <c r="AF1354"/>
      <c r="AG1354"/>
      <c r="AH1354"/>
      <c r="AZ1354" s="2"/>
      <c r="BA1354" s="3"/>
      <c r="BB1354" s="3"/>
      <c r="BC1354" s="3"/>
      <c r="BD1354" s="3"/>
    </row>
    <row r="1355" spans="1:56" ht="15">
      <c r="A1355"/>
      <c r="J1355"/>
      <c r="AA1355"/>
      <c r="AB1355"/>
      <c r="AC1355"/>
      <c r="AD1355"/>
      <c r="AE1355"/>
      <c r="AF1355"/>
      <c r="AG1355"/>
      <c r="AH1355"/>
      <c r="AZ1355" s="2"/>
      <c r="BA1355" s="3"/>
      <c r="BB1355" s="3"/>
      <c r="BC1355" s="3"/>
      <c r="BD1355" s="3"/>
    </row>
    <row r="1356" spans="1:56" ht="15">
      <c r="A1356"/>
      <c r="J1356"/>
      <c r="AA1356"/>
      <c r="AB1356"/>
      <c r="AC1356"/>
      <c r="AD1356"/>
      <c r="AE1356"/>
      <c r="AF1356"/>
      <c r="AG1356"/>
      <c r="AH1356"/>
      <c r="AZ1356" s="2"/>
      <c r="BA1356" s="3"/>
      <c r="BB1356" s="3"/>
      <c r="BC1356" s="3"/>
      <c r="BD1356" s="3"/>
    </row>
    <row r="1357" spans="1:56" ht="15">
      <c r="A1357"/>
      <c r="J1357"/>
      <c r="AA1357"/>
      <c r="AB1357"/>
      <c r="AC1357"/>
      <c r="AD1357"/>
      <c r="AE1357"/>
      <c r="AF1357"/>
      <c r="AG1357"/>
      <c r="AH1357"/>
      <c r="AZ1357" s="2"/>
      <c r="BA1357" s="3"/>
      <c r="BB1357" s="3"/>
      <c r="BC1357" s="3"/>
      <c r="BD1357" s="3"/>
    </row>
    <row r="1358" spans="1:56" ht="15">
      <c r="A1358"/>
      <c r="J1358"/>
      <c r="AA1358"/>
      <c r="AB1358"/>
      <c r="AC1358"/>
      <c r="AD1358"/>
      <c r="AE1358"/>
      <c r="AF1358"/>
      <c r="AG1358"/>
      <c r="AH1358"/>
      <c r="AZ1358" s="2"/>
      <c r="BA1358" s="3"/>
      <c r="BB1358" s="3"/>
      <c r="BC1358" s="3"/>
      <c r="BD1358" s="3"/>
    </row>
    <row r="1359" spans="1:56" ht="15">
      <c r="A1359"/>
      <c r="J1359"/>
      <c r="AA1359"/>
      <c r="AB1359"/>
      <c r="AC1359"/>
      <c r="AD1359"/>
      <c r="AE1359"/>
      <c r="AF1359"/>
      <c r="AG1359"/>
      <c r="AH1359"/>
      <c r="AZ1359" s="2"/>
      <c r="BA1359" s="3"/>
      <c r="BB1359" s="3"/>
      <c r="BC1359" s="3"/>
      <c r="BD1359" s="3"/>
    </row>
    <row r="1360" spans="1:56" ht="15">
      <c r="A1360"/>
      <c r="J1360"/>
      <c r="AA1360"/>
      <c r="AB1360"/>
      <c r="AC1360"/>
      <c r="AD1360"/>
      <c r="AE1360"/>
      <c r="AF1360"/>
      <c r="AG1360"/>
      <c r="AH1360"/>
      <c r="AZ1360" s="2"/>
      <c r="BA1360" s="3"/>
      <c r="BB1360" s="3"/>
      <c r="BC1360" s="3"/>
      <c r="BD1360" s="3"/>
    </row>
    <row r="1361" spans="1:56" ht="15">
      <c r="A1361"/>
      <c r="J1361"/>
      <c r="AA1361"/>
      <c r="AB1361"/>
      <c r="AC1361"/>
      <c r="AD1361"/>
      <c r="AE1361"/>
      <c r="AF1361"/>
      <c r="AG1361"/>
      <c r="AH1361"/>
      <c r="AZ1361" s="2"/>
      <c r="BA1361" s="3"/>
      <c r="BB1361" s="3"/>
      <c r="BC1361" s="3"/>
      <c r="BD1361" s="3"/>
    </row>
    <row r="1362" spans="1:56" ht="15">
      <c r="A1362"/>
      <c r="J1362"/>
      <c r="AA1362"/>
      <c r="AB1362"/>
      <c r="AC1362"/>
      <c r="AD1362"/>
      <c r="AE1362"/>
      <c r="AF1362"/>
      <c r="AG1362"/>
      <c r="AH1362"/>
      <c r="AZ1362" s="2"/>
      <c r="BA1362" s="3"/>
      <c r="BB1362" s="3"/>
      <c r="BC1362" s="3"/>
      <c r="BD1362" s="3"/>
    </row>
    <row r="1363" spans="1:56" ht="15">
      <c r="A1363"/>
      <c r="J1363"/>
      <c r="AA1363"/>
      <c r="AB1363"/>
      <c r="AC1363"/>
      <c r="AD1363"/>
      <c r="AE1363"/>
      <c r="AF1363"/>
      <c r="AG1363"/>
      <c r="AH1363"/>
      <c r="AZ1363" s="2"/>
      <c r="BA1363" s="3"/>
      <c r="BB1363" s="3"/>
      <c r="BC1363" s="3"/>
      <c r="BD1363" s="3"/>
    </row>
    <row r="1364" spans="1:56" ht="15">
      <c r="A1364"/>
      <c r="J1364"/>
      <c r="AA1364"/>
      <c r="AB1364"/>
      <c r="AC1364"/>
      <c r="AD1364"/>
      <c r="AE1364"/>
      <c r="AF1364"/>
      <c r="AG1364"/>
      <c r="AH1364"/>
      <c r="AZ1364" s="2"/>
      <c r="BA1364" s="3"/>
      <c r="BB1364" s="3"/>
      <c r="BC1364" s="3"/>
      <c r="BD1364" s="3"/>
    </row>
    <row r="1365" spans="1:56" ht="15">
      <c r="A1365"/>
      <c r="J1365"/>
      <c r="AA1365"/>
      <c r="AB1365"/>
      <c r="AC1365"/>
      <c r="AD1365"/>
      <c r="AE1365"/>
      <c r="AF1365"/>
      <c r="AG1365"/>
      <c r="AH1365"/>
      <c r="AZ1365" s="2"/>
      <c r="BA1365" s="3"/>
      <c r="BB1365" s="3"/>
      <c r="BC1365" s="3"/>
      <c r="BD1365" s="3"/>
    </row>
    <row r="1366" spans="1:56" ht="15">
      <c r="A1366"/>
      <c r="J1366"/>
      <c r="AA1366"/>
      <c r="AB1366"/>
      <c r="AC1366"/>
      <c r="AD1366"/>
      <c r="AE1366"/>
      <c r="AF1366"/>
      <c r="AG1366"/>
      <c r="AH1366"/>
      <c r="AZ1366" s="2"/>
      <c r="BA1366" s="3"/>
      <c r="BB1366" s="3"/>
      <c r="BC1366" s="3"/>
      <c r="BD1366" s="3"/>
    </row>
    <row r="1367" spans="1:56" ht="15">
      <c r="A1367"/>
      <c r="J1367"/>
      <c r="AA1367"/>
      <c r="AB1367"/>
      <c r="AC1367"/>
      <c r="AD1367"/>
      <c r="AE1367"/>
      <c r="AF1367"/>
      <c r="AG1367"/>
      <c r="AH1367"/>
      <c r="AZ1367" s="2"/>
      <c r="BA1367" s="3"/>
      <c r="BB1367" s="3"/>
      <c r="BC1367" s="3"/>
      <c r="BD1367" s="3"/>
    </row>
    <row r="1368" spans="1:56" ht="15">
      <c r="A1368"/>
      <c r="J1368"/>
      <c r="AA1368"/>
      <c r="AB1368"/>
      <c r="AC1368"/>
      <c r="AD1368"/>
      <c r="AE1368"/>
      <c r="AF1368"/>
      <c r="AG1368"/>
      <c r="AH1368"/>
      <c r="AZ1368" s="2"/>
      <c r="BA1368" s="3"/>
      <c r="BB1368" s="3"/>
      <c r="BC1368" s="3"/>
      <c r="BD1368" s="3"/>
    </row>
    <row r="1369" spans="1:56" ht="15">
      <c r="A1369"/>
      <c r="J1369"/>
      <c r="AA1369"/>
      <c r="AB1369"/>
      <c r="AC1369"/>
      <c r="AD1369"/>
      <c r="AE1369"/>
      <c r="AF1369"/>
      <c r="AG1369"/>
      <c r="AH1369"/>
      <c r="AZ1369" s="2"/>
      <c r="BA1369" s="3"/>
      <c r="BB1369" s="3"/>
      <c r="BC1369" s="3"/>
      <c r="BD1369" s="3"/>
    </row>
    <row r="1370" spans="1:56" ht="15">
      <c r="A1370"/>
      <c r="J1370"/>
      <c r="AA1370"/>
      <c r="AB1370"/>
      <c r="AC1370"/>
      <c r="AD1370"/>
      <c r="AE1370"/>
      <c r="AF1370"/>
      <c r="AG1370"/>
      <c r="AH1370"/>
      <c r="AZ1370" s="2"/>
      <c r="BA1370" s="3"/>
      <c r="BB1370" s="3"/>
      <c r="BC1370" s="3"/>
      <c r="BD1370" s="3"/>
    </row>
    <row r="1371" spans="1:56" ht="15">
      <c r="A1371"/>
      <c r="J1371"/>
      <c r="AA1371"/>
      <c r="AB1371"/>
      <c r="AC1371"/>
      <c r="AD1371"/>
      <c r="AE1371"/>
      <c r="AF1371"/>
      <c r="AG1371"/>
      <c r="AH1371"/>
      <c r="AZ1371" s="2"/>
      <c r="BA1371" s="3"/>
      <c r="BB1371" s="3"/>
      <c r="BC1371" s="3"/>
      <c r="BD1371" s="3"/>
    </row>
    <row r="1372" spans="1:56" ht="15">
      <c r="A1372"/>
      <c r="J1372"/>
      <c r="AA1372"/>
      <c r="AB1372"/>
      <c r="AC1372"/>
      <c r="AD1372"/>
      <c r="AE1372"/>
      <c r="AF1372"/>
      <c r="AG1372"/>
      <c r="AH1372"/>
      <c r="AZ1372" s="2"/>
      <c r="BA1372" s="3"/>
      <c r="BB1372" s="3"/>
      <c r="BC1372" s="3"/>
      <c r="BD1372" s="3"/>
    </row>
    <row r="1373" spans="1:56" ht="15">
      <c r="A1373"/>
      <c r="J1373"/>
      <c r="AA1373"/>
      <c r="AB1373"/>
      <c r="AC1373"/>
      <c r="AD1373"/>
      <c r="AE1373"/>
      <c r="AF1373"/>
      <c r="AG1373"/>
      <c r="AH1373"/>
      <c r="AZ1373" s="2"/>
      <c r="BA1373" s="3"/>
      <c r="BB1373" s="3"/>
      <c r="BC1373" s="3"/>
      <c r="BD1373" s="3"/>
    </row>
    <row r="1374" spans="1:56" ht="15">
      <c r="A1374"/>
      <c r="J1374"/>
      <c r="AA1374"/>
      <c r="AB1374"/>
      <c r="AC1374"/>
      <c r="AD1374"/>
      <c r="AE1374"/>
      <c r="AF1374"/>
      <c r="AG1374"/>
      <c r="AH1374"/>
      <c r="AZ1374" s="2"/>
      <c r="BA1374" s="3"/>
      <c r="BB1374" s="3"/>
      <c r="BC1374" s="3"/>
      <c r="BD1374" s="3"/>
    </row>
    <row r="1375" spans="1:56" ht="15">
      <c r="A1375"/>
      <c r="J1375"/>
      <c r="AA1375"/>
      <c r="AB1375"/>
      <c r="AC1375"/>
      <c r="AD1375"/>
      <c r="AE1375"/>
      <c r="AF1375"/>
      <c r="AG1375"/>
      <c r="AH1375"/>
      <c r="AZ1375" s="2"/>
      <c r="BA1375" s="3"/>
      <c r="BB1375" s="3"/>
      <c r="BC1375" s="3"/>
      <c r="BD1375" s="3"/>
    </row>
    <row r="1376" spans="1:56" ht="15">
      <c r="A1376"/>
      <c r="J1376"/>
      <c r="AA1376"/>
      <c r="AB1376"/>
      <c r="AC1376"/>
      <c r="AD1376"/>
      <c r="AE1376"/>
      <c r="AF1376"/>
      <c r="AG1376"/>
      <c r="AH1376"/>
      <c r="AZ1376" s="2"/>
      <c r="BA1376" s="3"/>
      <c r="BB1376" s="3"/>
      <c r="BC1376" s="3"/>
      <c r="BD1376" s="3"/>
    </row>
    <row r="1377" spans="1:56" ht="15">
      <c r="A1377"/>
      <c r="J1377"/>
      <c r="AA1377"/>
      <c r="AB1377"/>
      <c r="AC1377"/>
      <c r="AD1377"/>
      <c r="AE1377"/>
      <c r="AF1377"/>
      <c r="AG1377"/>
      <c r="AH1377"/>
      <c r="AZ1377" s="2"/>
      <c r="BA1377" s="3"/>
      <c r="BB1377" s="3"/>
      <c r="BC1377" s="3"/>
      <c r="BD1377" s="3"/>
    </row>
    <row r="1378" spans="1:56" ht="15">
      <c r="A1378"/>
      <c r="J1378"/>
      <c r="AA1378"/>
      <c r="AB1378"/>
      <c r="AC1378"/>
      <c r="AD1378"/>
      <c r="AE1378"/>
      <c r="AF1378"/>
      <c r="AG1378"/>
      <c r="AH1378"/>
      <c r="AZ1378" s="2"/>
      <c r="BA1378" s="3"/>
      <c r="BB1378" s="3"/>
      <c r="BC1378" s="3"/>
      <c r="BD1378" s="3"/>
    </row>
    <row r="1379" spans="1:56" ht="15">
      <c r="A1379"/>
      <c r="J1379"/>
      <c r="AA1379"/>
      <c r="AB1379"/>
      <c r="AC1379"/>
      <c r="AD1379"/>
      <c r="AE1379"/>
      <c r="AF1379"/>
      <c r="AG1379"/>
      <c r="AH1379"/>
      <c r="AZ1379" s="2"/>
      <c r="BA1379" s="3"/>
      <c r="BB1379" s="3"/>
      <c r="BC1379" s="3"/>
      <c r="BD1379" s="3"/>
    </row>
    <row r="1380" spans="1:56" ht="15">
      <c r="A1380"/>
      <c r="J1380"/>
      <c r="AA1380"/>
      <c r="AB1380"/>
      <c r="AC1380"/>
      <c r="AD1380"/>
      <c r="AE1380"/>
      <c r="AF1380"/>
      <c r="AG1380"/>
      <c r="AH1380"/>
      <c r="AZ1380" s="2"/>
      <c r="BA1380" s="3"/>
      <c r="BB1380" s="3"/>
      <c r="BC1380" s="3"/>
      <c r="BD1380" s="3"/>
    </row>
    <row r="1381" spans="1:56" ht="15">
      <c r="A1381"/>
      <c r="J1381"/>
      <c r="AA1381"/>
      <c r="AB1381"/>
      <c r="AC1381"/>
      <c r="AD1381"/>
      <c r="AE1381"/>
      <c r="AF1381"/>
      <c r="AG1381"/>
      <c r="AH1381"/>
      <c r="AZ1381" s="2"/>
      <c r="BA1381" s="3"/>
      <c r="BB1381" s="3"/>
      <c r="BC1381" s="3"/>
      <c r="BD1381" s="3"/>
    </row>
    <row r="1382" spans="1:56" ht="15">
      <c r="A1382"/>
      <c r="J1382"/>
      <c r="AA1382"/>
      <c r="AB1382"/>
      <c r="AC1382"/>
      <c r="AD1382"/>
      <c r="AE1382"/>
      <c r="AF1382"/>
      <c r="AG1382"/>
      <c r="AH1382"/>
      <c r="AZ1382" s="2"/>
      <c r="BA1382" s="3"/>
      <c r="BB1382" s="3"/>
      <c r="BC1382" s="3"/>
      <c r="BD1382" s="3"/>
    </row>
    <row r="1383" spans="1:56" ht="15">
      <c r="A1383"/>
      <c r="J1383"/>
      <c r="AA1383"/>
      <c r="AB1383"/>
      <c r="AC1383"/>
      <c r="AD1383"/>
      <c r="AE1383"/>
      <c r="AF1383"/>
      <c r="AG1383"/>
      <c r="AH1383"/>
      <c r="AZ1383" s="2"/>
      <c r="BA1383" s="3"/>
      <c r="BB1383" s="3"/>
      <c r="BC1383" s="3"/>
      <c r="BD1383" s="3"/>
    </row>
    <row r="1384" spans="1:56" ht="15">
      <c r="A1384"/>
      <c r="J1384"/>
      <c r="AA1384"/>
      <c r="AB1384"/>
      <c r="AC1384"/>
      <c r="AD1384"/>
      <c r="AE1384"/>
      <c r="AF1384"/>
      <c r="AG1384"/>
      <c r="AH1384"/>
      <c r="AZ1384" s="2"/>
      <c r="BA1384" s="3"/>
      <c r="BB1384" s="3"/>
      <c r="BC1384" s="3"/>
      <c r="BD1384" s="3"/>
    </row>
    <row r="1385" spans="1:56" ht="15">
      <c r="A1385"/>
      <c r="J1385"/>
      <c r="AA1385"/>
      <c r="AB1385"/>
      <c r="AC1385"/>
      <c r="AD1385"/>
      <c r="AE1385"/>
      <c r="AF1385"/>
      <c r="AG1385"/>
      <c r="AH1385"/>
      <c r="AZ1385" s="2"/>
      <c r="BA1385" s="3"/>
      <c r="BB1385" s="3"/>
      <c r="BC1385" s="3"/>
      <c r="BD1385" s="3"/>
    </row>
    <row r="1386" spans="1:56" ht="15">
      <c r="A1386"/>
      <c r="J1386"/>
      <c r="AA1386"/>
      <c r="AB1386"/>
      <c r="AC1386"/>
      <c r="AD1386"/>
      <c r="AE1386"/>
      <c r="AF1386"/>
      <c r="AG1386"/>
      <c r="AH1386"/>
      <c r="AZ1386" s="2"/>
      <c r="BA1386" s="3"/>
      <c r="BB1386" s="3"/>
      <c r="BC1386" s="3"/>
      <c r="BD1386" s="3"/>
    </row>
    <row r="1387" spans="1:56" ht="15">
      <c r="A1387"/>
      <c r="J1387"/>
      <c r="AA1387"/>
      <c r="AB1387"/>
      <c r="AC1387"/>
      <c r="AD1387"/>
      <c r="AE1387"/>
      <c r="AF1387"/>
      <c r="AG1387"/>
      <c r="AH1387"/>
      <c r="AZ1387" s="2"/>
      <c r="BA1387" s="3"/>
      <c r="BB1387" s="3"/>
      <c r="BC1387" s="3"/>
      <c r="BD1387" s="3"/>
    </row>
    <row r="1388" spans="1:56" ht="15">
      <c r="A1388"/>
      <c r="J1388"/>
      <c r="AA1388"/>
      <c r="AB1388"/>
      <c r="AC1388"/>
      <c r="AD1388"/>
      <c r="AE1388"/>
      <c r="AF1388"/>
      <c r="AG1388"/>
      <c r="AH1388"/>
      <c r="AZ1388" s="2"/>
      <c r="BA1388" s="3"/>
      <c r="BB1388" s="3"/>
      <c r="BC1388" s="3"/>
      <c r="BD1388" s="3"/>
    </row>
    <row r="1389" spans="1:56" ht="15">
      <c r="A1389"/>
      <c r="J1389"/>
      <c r="AA1389"/>
      <c r="AB1389"/>
      <c r="AC1389"/>
      <c r="AD1389"/>
      <c r="AE1389"/>
      <c r="AF1389"/>
      <c r="AG1389"/>
      <c r="AH1389"/>
      <c r="AZ1389" s="2"/>
      <c r="BA1389" s="3"/>
      <c r="BB1389" s="3"/>
      <c r="BC1389" s="3"/>
      <c r="BD1389" s="3"/>
    </row>
    <row r="1390" spans="1:56" ht="15">
      <c r="A1390"/>
      <c r="J1390"/>
      <c r="AA1390"/>
      <c r="AB1390"/>
      <c r="AC1390"/>
      <c r="AD1390"/>
      <c r="AE1390"/>
      <c r="AF1390"/>
      <c r="AG1390"/>
      <c r="AH1390"/>
      <c r="AZ1390" s="2"/>
      <c r="BA1390" s="3"/>
      <c r="BB1390" s="3"/>
      <c r="BC1390" s="3"/>
      <c r="BD1390" s="3"/>
    </row>
    <row r="1391" spans="1:56" ht="15">
      <c r="A1391"/>
      <c r="J1391"/>
      <c r="AA1391"/>
      <c r="AB1391"/>
      <c r="AC1391"/>
      <c r="AD1391"/>
      <c r="AE1391"/>
      <c r="AF1391"/>
      <c r="AG1391"/>
      <c r="AH1391"/>
      <c r="AZ1391" s="2"/>
      <c r="BA1391" s="3"/>
      <c r="BB1391" s="3"/>
      <c r="BC1391" s="3"/>
      <c r="BD1391" s="3"/>
    </row>
    <row r="1392" spans="1:56" ht="15">
      <c r="A1392"/>
      <c r="J1392"/>
      <c r="AA1392"/>
      <c r="AB1392"/>
      <c r="AC1392"/>
      <c r="AD1392"/>
      <c r="AE1392"/>
      <c r="AF1392"/>
      <c r="AG1392"/>
      <c r="AH1392"/>
      <c r="AZ1392" s="2"/>
      <c r="BA1392" s="3"/>
      <c r="BB1392" s="3"/>
      <c r="BC1392" s="3"/>
      <c r="BD1392" s="3"/>
    </row>
    <row r="1393" spans="1:56" ht="15">
      <c r="A1393"/>
      <c r="J1393"/>
      <c r="AA1393"/>
      <c r="AB1393"/>
      <c r="AC1393"/>
      <c r="AD1393"/>
      <c r="AE1393"/>
      <c r="AF1393"/>
      <c r="AG1393"/>
      <c r="AH1393"/>
      <c r="AZ1393" s="2"/>
      <c r="BA1393" s="3"/>
      <c r="BB1393" s="3"/>
      <c r="BC1393" s="3"/>
      <c r="BD1393" s="3"/>
    </row>
    <row r="1394" spans="1:56" ht="15">
      <c r="A1394"/>
      <c r="J1394"/>
      <c r="AA1394"/>
      <c r="AB1394"/>
      <c r="AC1394"/>
      <c r="AD1394"/>
      <c r="AE1394"/>
      <c r="AF1394"/>
      <c r="AG1394"/>
      <c r="AH1394"/>
      <c r="AZ1394" s="2"/>
      <c r="BA1394" s="3"/>
      <c r="BB1394" s="3"/>
      <c r="BC1394" s="3"/>
      <c r="BD1394" s="3"/>
    </row>
    <row r="1395" spans="1:56" ht="15">
      <c r="A1395"/>
      <c r="J1395"/>
      <c r="AA1395"/>
      <c r="AB1395"/>
      <c r="AC1395"/>
      <c r="AD1395"/>
      <c r="AE1395"/>
      <c r="AF1395"/>
      <c r="AG1395"/>
      <c r="AH1395"/>
      <c r="AZ1395" s="2"/>
      <c r="BA1395" s="3"/>
      <c r="BB1395" s="3"/>
      <c r="BC1395" s="3"/>
      <c r="BD1395" s="3"/>
    </row>
    <row r="1396" spans="1:56" ht="15">
      <c r="A1396"/>
      <c r="J1396"/>
      <c r="AA1396"/>
      <c r="AB1396"/>
      <c r="AC1396"/>
      <c r="AD1396"/>
      <c r="AE1396"/>
      <c r="AF1396"/>
      <c r="AG1396"/>
      <c r="AH1396"/>
      <c r="AZ1396" s="2"/>
      <c r="BA1396" s="3"/>
      <c r="BB1396" s="3"/>
      <c r="BC1396" s="3"/>
      <c r="BD1396" s="3"/>
    </row>
    <row r="1397" spans="1:56" ht="15">
      <c r="A1397"/>
      <c r="J1397"/>
      <c r="AA1397"/>
      <c r="AB1397"/>
      <c r="AC1397"/>
      <c r="AD1397"/>
      <c r="AE1397"/>
      <c r="AF1397"/>
      <c r="AG1397"/>
      <c r="AH1397"/>
      <c r="AZ1397" s="2"/>
      <c r="BA1397" s="3"/>
      <c r="BB1397" s="3"/>
      <c r="BC1397" s="3"/>
      <c r="BD1397" s="3"/>
    </row>
    <row r="1398" spans="1:56" ht="15">
      <c r="A1398"/>
      <c r="J1398"/>
      <c r="AA1398"/>
      <c r="AB1398"/>
      <c r="AC1398"/>
      <c r="AD1398"/>
      <c r="AE1398"/>
      <c r="AF1398"/>
      <c r="AG1398"/>
      <c r="AH1398"/>
      <c r="AZ1398" s="2"/>
      <c r="BA1398" s="3"/>
      <c r="BB1398" s="3"/>
      <c r="BC1398" s="3"/>
      <c r="BD1398" s="3"/>
    </row>
    <row r="1399" spans="1:56" ht="15">
      <c r="A1399"/>
      <c r="J1399"/>
      <c r="AA1399"/>
      <c r="AB1399"/>
      <c r="AC1399"/>
      <c r="AD1399"/>
      <c r="AE1399"/>
      <c r="AF1399"/>
      <c r="AG1399"/>
      <c r="AH1399"/>
      <c r="AZ1399" s="2"/>
      <c r="BA1399" s="3"/>
      <c r="BB1399" s="3"/>
      <c r="BC1399" s="3"/>
      <c r="BD1399" s="3"/>
    </row>
    <row r="1400" spans="1:56" ht="15">
      <c r="A1400"/>
      <c r="J1400"/>
      <c r="AA1400"/>
      <c r="AB1400"/>
      <c r="AC1400"/>
      <c r="AD1400"/>
      <c r="AE1400"/>
      <c r="AF1400"/>
      <c r="AG1400"/>
      <c r="AH1400"/>
      <c r="AZ1400" s="2"/>
      <c r="BA1400" s="3"/>
      <c r="BB1400" s="3"/>
      <c r="BC1400" s="3"/>
      <c r="BD1400" s="3"/>
    </row>
    <row r="1401" spans="1:56" ht="15">
      <c r="A1401"/>
      <c r="J1401"/>
      <c r="AA1401"/>
      <c r="AB1401"/>
      <c r="AC1401"/>
      <c r="AD1401"/>
      <c r="AE1401"/>
      <c r="AF1401"/>
      <c r="AG1401"/>
      <c r="AH1401"/>
      <c r="AZ1401" s="2"/>
      <c r="BA1401" s="3"/>
      <c r="BB1401" s="3"/>
      <c r="BC1401" s="3"/>
      <c r="BD1401" s="3"/>
    </row>
    <row r="1402" spans="1:56" ht="15">
      <c r="A1402"/>
      <c r="J1402"/>
      <c r="AA1402"/>
      <c r="AB1402"/>
      <c r="AC1402"/>
      <c r="AD1402"/>
      <c r="AE1402"/>
      <c r="AF1402"/>
      <c r="AG1402"/>
      <c r="AH1402"/>
      <c r="AZ1402" s="2"/>
      <c r="BA1402" s="3"/>
      <c r="BB1402" s="3"/>
      <c r="BC1402" s="3"/>
      <c r="BD1402" s="3"/>
    </row>
    <row r="1403" spans="1:56" ht="15">
      <c r="A1403"/>
      <c r="J1403"/>
      <c r="AA1403"/>
      <c r="AB1403"/>
      <c r="AC1403"/>
      <c r="AD1403"/>
      <c r="AE1403"/>
      <c r="AF1403"/>
      <c r="AG1403"/>
      <c r="AH1403"/>
      <c r="AZ1403" s="2"/>
      <c r="BA1403" s="3"/>
      <c r="BB1403" s="3"/>
      <c r="BC1403" s="3"/>
      <c r="BD1403" s="3"/>
    </row>
    <row r="1404" spans="1:56" ht="15">
      <c r="A1404"/>
      <c r="J1404"/>
      <c r="AA1404"/>
      <c r="AB1404"/>
      <c r="AC1404"/>
      <c r="AD1404"/>
      <c r="AE1404"/>
      <c r="AF1404"/>
      <c r="AG1404"/>
      <c r="AH1404"/>
      <c r="AZ1404" s="2"/>
      <c r="BA1404" s="3"/>
      <c r="BB1404" s="3"/>
      <c r="BC1404" s="3"/>
      <c r="BD1404" s="3"/>
    </row>
    <row r="1405" spans="1:56" ht="15">
      <c r="A1405"/>
      <c r="J1405"/>
      <c r="AA1405"/>
      <c r="AB1405"/>
      <c r="AC1405"/>
      <c r="AD1405"/>
      <c r="AE1405"/>
      <c r="AF1405"/>
      <c r="AG1405"/>
      <c r="AH1405"/>
      <c r="AZ1405" s="2"/>
      <c r="BA1405" s="3"/>
      <c r="BB1405" s="3"/>
      <c r="BC1405" s="3"/>
      <c r="BD1405" s="3"/>
    </row>
    <row r="1406" spans="1:56" ht="15">
      <c r="A1406"/>
      <c r="J1406"/>
      <c r="AA1406"/>
      <c r="AB1406"/>
      <c r="AC1406"/>
      <c r="AD1406"/>
      <c r="AE1406"/>
      <c r="AF1406"/>
      <c r="AG1406"/>
      <c r="AH1406"/>
      <c r="AZ1406" s="2"/>
      <c r="BA1406" s="3"/>
      <c r="BB1406" s="3"/>
      <c r="BC1406" s="3"/>
      <c r="BD1406" s="3"/>
    </row>
    <row r="1407" spans="1:56" ht="15">
      <c r="A1407"/>
      <c r="J1407"/>
      <c r="AA1407"/>
      <c r="AB1407"/>
      <c r="AC1407"/>
      <c r="AD1407"/>
      <c r="AE1407"/>
      <c r="AF1407"/>
      <c r="AG1407"/>
      <c r="AH1407"/>
      <c r="AZ1407" s="2"/>
      <c r="BA1407" s="3"/>
      <c r="BB1407" s="3"/>
      <c r="BC1407" s="3"/>
      <c r="BD1407" s="3"/>
    </row>
    <row r="1408" spans="1:56" ht="15">
      <c r="A1408"/>
      <c r="J1408"/>
      <c r="AA1408"/>
      <c r="AB1408"/>
      <c r="AC1408"/>
      <c r="AD1408"/>
      <c r="AE1408"/>
      <c r="AF1408"/>
      <c r="AG1408"/>
      <c r="AH1408"/>
      <c r="AZ1408" s="2"/>
      <c r="BA1408" s="3"/>
      <c r="BB1408" s="3"/>
      <c r="BC1408" s="3"/>
      <c r="BD1408" s="3"/>
    </row>
    <row r="1409" spans="1:56" ht="15">
      <c r="A1409"/>
      <c r="J1409"/>
      <c r="AA1409"/>
      <c r="AB1409"/>
      <c r="AC1409"/>
      <c r="AD1409"/>
      <c r="AE1409"/>
      <c r="AF1409"/>
      <c r="AG1409"/>
      <c r="AH1409"/>
      <c r="AZ1409" s="2"/>
      <c r="BA1409" s="3"/>
      <c r="BB1409" s="3"/>
      <c r="BC1409" s="3"/>
      <c r="BD1409" s="3"/>
    </row>
    <row r="1410" spans="1:56" ht="15">
      <c r="A1410"/>
      <c r="J1410"/>
      <c r="AA1410"/>
      <c r="AB1410"/>
      <c r="AC1410"/>
      <c r="AD1410"/>
      <c r="AE1410"/>
      <c r="AF1410"/>
      <c r="AG1410"/>
      <c r="AH1410"/>
      <c r="AZ1410" s="2"/>
      <c r="BA1410" s="3"/>
      <c r="BB1410" s="3"/>
      <c r="BC1410" s="3"/>
      <c r="BD1410" s="3"/>
    </row>
    <row r="1411" spans="1:56" ht="15">
      <c r="A1411"/>
      <c r="J1411"/>
      <c r="AA1411"/>
      <c r="AB1411"/>
      <c r="AC1411"/>
      <c r="AD1411"/>
      <c r="AE1411"/>
      <c r="AF1411"/>
      <c r="AG1411"/>
      <c r="AH1411"/>
      <c r="AZ1411" s="2"/>
      <c r="BA1411" s="3"/>
      <c r="BB1411" s="3"/>
      <c r="BC1411" s="3"/>
      <c r="BD1411" s="3"/>
    </row>
    <row r="1412" spans="1:56" ht="15">
      <c r="A1412"/>
      <c r="J1412"/>
      <c r="AA1412"/>
      <c r="AB1412"/>
      <c r="AC1412"/>
      <c r="AD1412"/>
      <c r="AE1412"/>
      <c r="AF1412"/>
      <c r="AG1412"/>
      <c r="AH1412"/>
      <c r="AZ1412" s="2"/>
      <c r="BA1412" s="3"/>
      <c r="BB1412" s="3"/>
      <c r="BC1412" s="3"/>
      <c r="BD1412" s="3"/>
    </row>
    <row r="1413" spans="1:56" ht="15">
      <c r="A1413"/>
      <c r="J1413"/>
      <c r="AA1413"/>
      <c r="AB1413"/>
      <c r="AC1413"/>
      <c r="AD1413"/>
      <c r="AE1413"/>
      <c r="AF1413"/>
      <c r="AG1413"/>
      <c r="AH1413"/>
      <c r="AZ1413" s="2"/>
      <c r="BA1413" s="3"/>
      <c r="BB1413" s="3"/>
      <c r="BC1413" s="3"/>
      <c r="BD1413" s="3"/>
    </row>
    <row r="1414" spans="1:56" ht="15">
      <c r="A1414"/>
      <c r="J1414"/>
      <c r="AA1414"/>
      <c r="AB1414"/>
      <c r="AC1414"/>
      <c r="AD1414"/>
      <c r="AE1414"/>
      <c r="AF1414"/>
      <c r="AG1414"/>
      <c r="AH1414"/>
      <c r="AZ1414" s="2"/>
      <c r="BA1414" s="3"/>
      <c r="BB1414" s="3"/>
      <c r="BC1414" s="3"/>
      <c r="BD1414" s="3"/>
    </row>
    <row r="1415" spans="1:56" ht="15">
      <c r="A1415"/>
      <c r="J1415"/>
      <c r="AA1415"/>
      <c r="AB1415"/>
      <c r="AC1415"/>
      <c r="AD1415"/>
      <c r="AE1415"/>
      <c r="AF1415"/>
      <c r="AG1415"/>
      <c r="AH1415"/>
      <c r="AZ1415" s="2"/>
      <c r="BA1415" s="3"/>
      <c r="BB1415" s="3"/>
      <c r="BC1415" s="3"/>
      <c r="BD1415" s="3"/>
    </row>
    <row r="1416" spans="1:56" ht="15">
      <c r="A1416"/>
      <c r="J1416"/>
      <c r="AA1416"/>
      <c r="AB1416"/>
      <c r="AC1416"/>
      <c r="AD1416"/>
      <c r="AE1416"/>
      <c r="AF1416"/>
      <c r="AG1416"/>
      <c r="AH1416"/>
      <c r="AZ1416" s="2"/>
      <c r="BA1416" s="3"/>
      <c r="BB1416" s="3"/>
      <c r="BC1416" s="3"/>
      <c r="BD1416" s="3"/>
    </row>
    <row r="1417" spans="1:56" ht="15">
      <c r="A1417"/>
      <c r="J1417"/>
      <c r="AA1417"/>
      <c r="AB1417"/>
      <c r="AC1417"/>
      <c r="AD1417"/>
      <c r="AE1417"/>
      <c r="AF1417"/>
      <c r="AG1417"/>
      <c r="AH1417"/>
      <c r="AZ1417" s="2"/>
      <c r="BA1417" s="3"/>
      <c r="BB1417" s="3"/>
      <c r="BC1417" s="3"/>
      <c r="BD1417" s="3"/>
    </row>
    <row r="1418" spans="1:56" ht="15">
      <c r="A1418"/>
      <c r="J1418"/>
      <c r="AA1418"/>
      <c r="AB1418"/>
      <c r="AC1418"/>
      <c r="AD1418"/>
      <c r="AE1418"/>
      <c r="AF1418"/>
      <c r="AG1418"/>
      <c r="AH1418"/>
      <c r="AZ1418" s="2"/>
      <c r="BA1418" s="3"/>
      <c r="BB1418" s="3"/>
      <c r="BC1418" s="3"/>
      <c r="BD1418" s="3"/>
    </row>
    <row r="1419" spans="1:56" ht="15">
      <c r="A1419"/>
      <c r="J1419"/>
      <c r="AA1419"/>
      <c r="AB1419"/>
      <c r="AC1419"/>
      <c r="AD1419"/>
      <c r="AE1419"/>
      <c r="AF1419"/>
      <c r="AG1419"/>
      <c r="AH1419"/>
      <c r="AZ1419" s="2"/>
      <c r="BA1419" s="3"/>
      <c r="BB1419" s="3"/>
      <c r="BC1419" s="3"/>
      <c r="BD1419" s="3"/>
    </row>
    <row r="1420" spans="1:56" ht="15">
      <c r="A1420"/>
      <c r="J1420"/>
      <c r="AA1420"/>
      <c r="AB1420"/>
      <c r="AC1420"/>
      <c r="AD1420"/>
      <c r="AE1420"/>
      <c r="AF1420"/>
      <c r="AG1420"/>
      <c r="AH1420"/>
      <c r="AZ1420" s="2"/>
      <c r="BA1420" s="3"/>
      <c r="BB1420" s="3"/>
      <c r="BC1420" s="3"/>
      <c r="BD1420" s="3"/>
    </row>
    <row r="1421" spans="1:56" ht="15">
      <c r="A1421"/>
      <c r="J1421"/>
      <c r="AA1421"/>
      <c r="AB1421"/>
      <c r="AC1421"/>
      <c r="AD1421"/>
      <c r="AE1421"/>
      <c r="AF1421"/>
      <c r="AG1421"/>
      <c r="AH1421"/>
      <c r="AZ1421" s="2"/>
      <c r="BA1421" s="3"/>
      <c r="BB1421" s="3"/>
      <c r="BC1421" s="3"/>
      <c r="BD1421" s="3"/>
    </row>
    <row r="1422" spans="1:56" ht="15">
      <c r="A1422"/>
      <c r="J1422"/>
      <c r="AA1422"/>
      <c r="AB1422"/>
      <c r="AC1422"/>
      <c r="AD1422"/>
      <c r="AE1422"/>
      <c r="AF1422"/>
      <c r="AG1422"/>
      <c r="AH1422"/>
      <c r="AZ1422" s="2"/>
      <c r="BA1422" s="3"/>
      <c r="BB1422" s="3"/>
      <c r="BC1422" s="3"/>
      <c r="BD1422" s="3"/>
    </row>
    <row r="1423" spans="1:56" ht="15">
      <c r="A1423"/>
      <c r="J1423"/>
      <c r="AA1423"/>
      <c r="AB1423"/>
      <c r="AC1423"/>
      <c r="AD1423"/>
      <c r="AE1423"/>
      <c r="AF1423"/>
      <c r="AG1423"/>
      <c r="AH1423"/>
      <c r="AZ1423" s="2"/>
      <c r="BA1423" s="3"/>
      <c r="BB1423" s="3"/>
      <c r="BC1423" s="3"/>
      <c r="BD1423" s="3"/>
    </row>
    <row r="1424" spans="1:56" ht="15">
      <c r="A1424"/>
      <c r="J1424"/>
      <c r="AA1424"/>
      <c r="AB1424"/>
      <c r="AC1424"/>
      <c r="AD1424"/>
      <c r="AE1424"/>
      <c r="AF1424"/>
      <c r="AG1424"/>
      <c r="AH1424"/>
      <c r="AZ1424" s="2"/>
      <c r="BA1424" s="3"/>
      <c r="BB1424" s="3"/>
      <c r="BC1424" s="3"/>
      <c r="BD1424" s="3"/>
    </row>
    <row r="1425" spans="1:56" ht="15">
      <c r="A1425"/>
      <c r="J1425"/>
      <c r="AA1425"/>
      <c r="AB1425"/>
      <c r="AC1425"/>
      <c r="AD1425"/>
      <c r="AE1425"/>
      <c r="AF1425"/>
      <c r="AG1425"/>
      <c r="AH1425"/>
      <c r="AZ1425" s="2"/>
      <c r="BA1425" s="3"/>
      <c r="BB1425" s="3"/>
      <c r="BC1425" s="3"/>
      <c r="BD1425" s="3"/>
    </row>
    <row r="1426" spans="1:56" ht="15">
      <c r="A1426"/>
      <c r="J1426"/>
      <c r="AA1426"/>
      <c r="AB1426"/>
      <c r="AC1426"/>
      <c r="AD1426"/>
      <c r="AE1426"/>
      <c r="AF1426"/>
      <c r="AG1426"/>
      <c r="AH1426"/>
      <c r="AZ1426" s="2"/>
      <c r="BA1426" s="3"/>
      <c r="BB1426" s="3"/>
      <c r="BC1426" s="3"/>
      <c r="BD1426" s="3"/>
    </row>
    <row r="1427" spans="1:56" ht="15">
      <c r="A1427"/>
      <c r="J1427"/>
      <c r="AA1427"/>
      <c r="AB1427"/>
      <c r="AC1427"/>
      <c r="AD1427"/>
      <c r="AE1427"/>
      <c r="AF1427"/>
      <c r="AG1427"/>
      <c r="AH1427"/>
      <c r="AZ1427" s="2"/>
      <c r="BA1427" s="3"/>
      <c r="BB1427" s="3"/>
      <c r="BC1427" s="3"/>
      <c r="BD1427" s="3"/>
    </row>
    <row r="1428" spans="1:56" ht="15">
      <c r="A1428"/>
      <c r="J1428"/>
      <c r="AA1428"/>
      <c r="AB1428"/>
      <c r="AC1428"/>
      <c r="AD1428"/>
      <c r="AE1428"/>
      <c r="AF1428"/>
      <c r="AG1428"/>
      <c r="AH1428"/>
      <c r="AZ1428" s="2"/>
      <c r="BA1428" s="3"/>
      <c r="BB1428" s="3"/>
      <c r="BC1428" s="3"/>
      <c r="BD1428" s="3"/>
    </row>
    <row r="1429" spans="1:56" ht="15">
      <c r="A1429"/>
      <c r="J1429"/>
      <c r="AA1429"/>
      <c r="AB1429"/>
      <c r="AC1429"/>
      <c r="AD1429"/>
      <c r="AE1429"/>
      <c r="AF1429"/>
      <c r="AG1429"/>
      <c r="AH1429"/>
      <c r="AZ1429" s="2"/>
      <c r="BA1429" s="3"/>
      <c r="BB1429" s="3"/>
      <c r="BC1429" s="3"/>
      <c r="BD1429" s="3"/>
    </row>
    <row r="1430" spans="1:56" ht="15">
      <c r="A1430"/>
      <c r="J1430"/>
      <c r="AA1430"/>
      <c r="AB1430"/>
      <c r="AC1430"/>
      <c r="AD1430"/>
      <c r="AE1430"/>
      <c r="AF1430"/>
      <c r="AG1430"/>
      <c r="AH1430"/>
      <c r="AZ1430" s="2"/>
      <c r="BA1430" s="3"/>
      <c r="BB1430" s="3"/>
      <c r="BC1430" s="3"/>
      <c r="BD1430" s="3"/>
    </row>
    <row r="1431" spans="1:56" ht="15">
      <c r="A1431"/>
      <c r="J1431"/>
      <c r="AA1431"/>
      <c r="AB1431"/>
      <c r="AC1431"/>
      <c r="AD1431"/>
      <c r="AE1431"/>
      <c r="AF1431"/>
      <c r="AG1431"/>
      <c r="AH1431"/>
      <c r="AZ1431" s="2"/>
      <c r="BA1431" s="3"/>
      <c r="BB1431" s="3"/>
      <c r="BC1431" s="3"/>
      <c r="BD1431" s="3"/>
    </row>
    <row r="1432" spans="1:56" ht="15">
      <c r="A1432"/>
      <c r="J1432"/>
      <c r="AA1432"/>
      <c r="AB1432"/>
      <c r="AC1432"/>
      <c r="AD1432"/>
      <c r="AE1432"/>
      <c r="AF1432"/>
      <c r="AG1432"/>
      <c r="AH1432"/>
      <c r="AZ1432" s="2"/>
      <c r="BA1432" s="3"/>
      <c r="BB1432" s="3"/>
      <c r="BC1432" s="3"/>
      <c r="BD1432" s="3"/>
    </row>
    <row r="1433" spans="1:56" ht="15">
      <c r="A1433"/>
      <c r="J1433"/>
      <c r="AA1433"/>
      <c r="AB1433"/>
      <c r="AC1433"/>
      <c r="AD1433"/>
      <c r="AE1433"/>
      <c r="AF1433"/>
      <c r="AG1433"/>
      <c r="AH1433"/>
      <c r="AZ1433" s="2"/>
      <c r="BA1433" s="3"/>
      <c r="BB1433" s="3"/>
      <c r="BC1433" s="3"/>
      <c r="BD1433" s="3"/>
    </row>
    <row r="1434" spans="1:56" ht="15">
      <c r="A1434"/>
      <c r="J1434"/>
      <c r="AA1434"/>
      <c r="AB1434"/>
      <c r="AC1434"/>
      <c r="AD1434"/>
      <c r="AE1434"/>
      <c r="AF1434"/>
      <c r="AG1434"/>
      <c r="AH1434"/>
      <c r="AZ1434" s="2"/>
      <c r="BA1434" s="3"/>
      <c r="BB1434" s="3"/>
      <c r="BC1434" s="3"/>
      <c r="BD1434" s="3"/>
    </row>
    <row r="1435" spans="1:56" ht="15">
      <c r="A1435"/>
      <c r="J1435"/>
      <c r="AA1435"/>
      <c r="AB1435"/>
      <c r="AC1435"/>
      <c r="AD1435"/>
      <c r="AE1435"/>
      <c r="AF1435"/>
      <c r="AG1435"/>
      <c r="AH1435"/>
      <c r="AZ1435" s="2"/>
      <c r="BA1435" s="3"/>
      <c r="BB1435" s="3"/>
      <c r="BC1435" s="3"/>
      <c r="BD1435" s="3"/>
    </row>
    <row r="1436" spans="1:56" ht="15">
      <c r="A1436"/>
      <c r="J1436"/>
      <c r="AA1436"/>
      <c r="AB1436"/>
      <c r="AC1436"/>
      <c r="AD1436"/>
      <c r="AE1436"/>
      <c r="AF1436"/>
      <c r="AG1436"/>
      <c r="AH1436"/>
      <c r="AZ1436" s="2"/>
      <c r="BA1436" s="3"/>
      <c r="BB1436" s="3"/>
      <c r="BC1436" s="3"/>
      <c r="BD1436" s="3"/>
    </row>
    <row r="1437" spans="1:56" ht="15">
      <c r="A1437"/>
      <c r="J1437"/>
      <c r="AA1437"/>
      <c r="AB1437"/>
      <c r="AC1437"/>
      <c r="AD1437"/>
      <c r="AE1437"/>
      <c r="AF1437"/>
      <c r="AG1437"/>
      <c r="AH1437"/>
      <c r="AZ1437" s="2"/>
      <c r="BA1437" s="3"/>
      <c r="BB1437" s="3"/>
      <c r="BC1437" s="3"/>
      <c r="BD1437" s="3"/>
    </row>
    <row r="1438" spans="1:56" ht="15">
      <c r="A1438"/>
      <c r="J1438"/>
      <c r="AA1438"/>
      <c r="AB1438"/>
      <c r="AC1438"/>
      <c r="AD1438"/>
      <c r="AE1438"/>
      <c r="AF1438"/>
      <c r="AG1438"/>
      <c r="AH1438"/>
      <c r="AZ1438" s="2"/>
      <c r="BA1438" s="3"/>
      <c r="BB1438" s="3"/>
      <c r="BC1438" s="3"/>
      <c r="BD1438" s="3"/>
    </row>
    <row r="1439" spans="1:56" ht="15">
      <c r="A1439"/>
      <c r="J1439"/>
      <c r="AA1439"/>
      <c r="AB1439"/>
      <c r="AC1439"/>
      <c r="AD1439"/>
      <c r="AE1439"/>
      <c r="AF1439"/>
      <c r="AG1439"/>
      <c r="AH1439"/>
      <c r="AZ1439" s="2"/>
      <c r="BA1439" s="3"/>
      <c r="BB1439" s="3"/>
      <c r="BC1439" s="3"/>
      <c r="BD1439" s="3"/>
    </row>
    <row r="1440" spans="1:56" ht="15">
      <c r="A1440"/>
      <c r="J1440"/>
      <c r="AA1440"/>
      <c r="AB1440"/>
      <c r="AC1440"/>
      <c r="AD1440"/>
      <c r="AE1440"/>
      <c r="AF1440"/>
      <c r="AG1440"/>
      <c r="AH1440"/>
      <c r="AZ1440" s="2"/>
      <c r="BA1440" s="3"/>
      <c r="BB1440" s="3"/>
      <c r="BC1440" s="3"/>
      <c r="BD1440" s="3"/>
    </row>
    <row r="1441" spans="1:56" ht="15">
      <c r="A1441"/>
      <c r="J1441"/>
      <c r="AA1441"/>
      <c r="AB1441"/>
      <c r="AC1441"/>
      <c r="AD1441"/>
      <c r="AE1441"/>
      <c r="AF1441"/>
      <c r="AG1441"/>
      <c r="AH1441"/>
      <c r="AZ1441" s="2"/>
      <c r="BA1441" s="3"/>
      <c r="BB1441" s="3"/>
      <c r="BC1441" s="3"/>
      <c r="BD1441" s="3"/>
    </row>
    <row r="1442" spans="1:56" ht="15">
      <c r="A1442"/>
      <c r="J1442"/>
      <c r="AA1442"/>
      <c r="AB1442"/>
      <c r="AC1442"/>
      <c r="AD1442"/>
      <c r="AE1442"/>
      <c r="AF1442"/>
      <c r="AG1442"/>
      <c r="AH1442"/>
      <c r="AZ1442" s="2"/>
      <c r="BA1442" s="3"/>
      <c r="BB1442" s="3"/>
      <c r="BC1442" s="3"/>
      <c r="BD1442" s="3"/>
    </row>
    <row r="1443" spans="1:56" ht="15">
      <c r="A1443"/>
      <c r="J1443"/>
      <c r="AA1443"/>
      <c r="AB1443"/>
      <c r="AC1443"/>
      <c r="AD1443"/>
      <c r="AE1443"/>
      <c r="AF1443"/>
      <c r="AG1443"/>
      <c r="AH1443"/>
      <c r="AZ1443" s="2"/>
      <c r="BA1443" s="3"/>
      <c r="BB1443" s="3"/>
      <c r="BC1443" s="3"/>
      <c r="BD1443" s="3"/>
    </row>
    <row r="1444" spans="1:56" ht="15">
      <c r="A1444"/>
      <c r="J1444"/>
      <c r="AA1444"/>
      <c r="AB1444"/>
      <c r="AC1444"/>
      <c r="AD1444"/>
      <c r="AE1444"/>
      <c r="AF1444"/>
      <c r="AG1444"/>
      <c r="AH1444"/>
      <c r="AZ1444" s="2"/>
      <c r="BA1444" s="3"/>
      <c r="BB1444" s="3"/>
      <c r="BC1444" s="3"/>
      <c r="BD1444" s="3"/>
    </row>
    <row r="1445" spans="1:56" ht="15">
      <c r="A1445"/>
      <c r="J1445"/>
      <c r="AA1445"/>
      <c r="AB1445"/>
      <c r="AC1445"/>
      <c r="AD1445"/>
      <c r="AE1445"/>
      <c r="AF1445"/>
      <c r="AG1445"/>
      <c r="AH1445"/>
      <c r="AZ1445" s="2"/>
      <c r="BA1445" s="3"/>
      <c r="BB1445" s="3"/>
      <c r="BC1445" s="3"/>
      <c r="BD1445" s="3"/>
    </row>
    <row r="1446" spans="1:56" ht="15">
      <c r="A1446"/>
      <c r="J1446"/>
      <c r="AA1446"/>
      <c r="AB1446"/>
      <c r="AC1446"/>
      <c r="AD1446"/>
      <c r="AE1446"/>
      <c r="AF1446"/>
      <c r="AG1446"/>
      <c r="AH1446"/>
      <c r="AZ1446" s="2"/>
      <c r="BA1446" s="3"/>
      <c r="BB1446" s="3"/>
      <c r="BC1446" s="3"/>
      <c r="BD1446" s="3"/>
    </row>
    <row r="1447" spans="1:56" ht="15">
      <c r="A1447"/>
      <c r="J1447"/>
      <c r="AA1447"/>
      <c r="AB1447"/>
      <c r="AC1447"/>
      <c r="AD1447"/>
      <c r="AE1447"/>
      <c r="AF1447"/>
      <c r="AG1447"/>
      <c r="AH1447"/>
      <c r="AZ1447" s="2"/>
      <c r="BA1447" s="3"/>
      <c r="BB1447" s="3"/>
      <c r="BC1447" s="3"/>
      <c r="BD1447" s="3"/>
    </row>
    <row r="1448" spans="1:56" ht="15">
      <c r="A1448"/>
      <c r="J1448"/>
      <c r="AA1448"/>
      <c r="AB1448"/>
      <c r="AC1448"/>
      <c r="AD1448"/>
      <c r="AE1448"/>
      <c r="AF1448"/>
      <c r="AG1448"/>
      <c r="AH1448"/>
      <c r="AZ1448" s="2"/>
      <c r="BA1448" s="3"/>
      <c r="BB1448" s="3"/>
      <c r="BC1448" s="3"/>
      <c r="BD1448" s="3"/>
    </row>
    <row r="1449" spans="1:56" ht="15">
      <c r="A1449"/>
      <c r="J1449"/>
      <c r="AA1449"/>
      <c r="AB1449"/>
      <c r="AC1449"/>
      <c r="AD1449"/>
      <c r="AE1449"/>
      <c r="AF1449"/>
      <c r="AG1449"/>
      <c r="AH1449"/>
      <c r="AZ1449" s="2"/>
      <c r="BA1449" s="3"/>
      <c r="BB1449" s="3"/>
      <c r="BC1449" s="3"/>
      <c r="BD1449" s="3"/>
    </row>
    <row r="1450" spans="1:56" ht="15">
      <c r="A1450"/>
      <c r="J1450"/>
      <c r="AA1450"/>
      <c r="AB1450"/>
      <c r="AC1450"/>
      <c r="AD1450"/>
      <c r="AE1450"/>
      <c r="AF1450"/>
      <c r="AG1450"/>
      <c r="AH1450"/>
      <c r="AZ1450" s="2"/>
      <c r="BA1450" s="3"/>
      <c r="BB1450" s="3"/>
      <c r="BC1450" s="3"/>
      <c r="BD1450" s="3"/>
    </row>
    <row r="1451" spans="1:56" ht="15">
      <c r="A1451"/>
      <c r="J1451"/>
      <c r="AA1451"/>
      <c r="AB1451"/>
      <c r="AC1451"/>
      <c r="AD1451"/>
      <c r="AE1451"/>
      <c r="AF1451"/>
      <c r="AG1451"/>
      <c r="AH1451"/>
      <c r="AZ1451" s="2"/>
      <c r="BA1451" s="3"/>
      <c r="BB1451" s="3"/>
      <c r="BC1451" s="3"/>
      <c r="BD1451" s="3"/>
    </row>
    <row r="1452" spans="1:56" ht="15">
      <c r="A1452"/>
      <c r="J1452"/>
      <c r="AA1452"/>
      <c r="AB1452"/>
      <c r="AC1452"/>
      <c r="AD1452"/>
      <c r="AE1452"/>
      <c r="AF1452"/>
      <c r="AG1452"/>
      <c r="AH1452"/>
      <c r="AZ1452" s="2"/>
      <c r="BA1452" s="3"/>
      <c r="BB1452" s="3"/>
      <c r="BC1452" s="3"/>
      <c r="BD1452" s="3"/>
    </row>
    <row r="1453" spans="1:56" ht="15">
      <c r="A1453"/>
      <c r="J1453"/>
      <c r="AA1453"/>
      <c r="AB1453"/>
      <c r="AC1453"/>
      <c r="AD1453"/>
      <c r="AE1453"/>
      <c r="AF1453"/>
      <c r="AG1453"/>
      <c r="AH1453"/>
      <c r="AZ1453" s="2"/>
      <c r="BA1453" s="3"/>
      <c r="BB1453" s="3"/>
      <c r="BC1453" s="3"/>
      <c r="BD1453" s="3"/>
    </row>
    <row r="1454" spans="1:56" ht="15">
      <c r="A1454"/>
      <c r="J1454"/>
      <c r="AA1454"/>
      <c r="AB1454"/>
      <c r="AC1454"/>
      <c r="AD1454"/>
      <c r="AE1454"/>
      <c r="AF1454"/>
      <c r="AG1454"/>
      <c r="AH1454"/>
      <c r="AZ1454" s="2"/>
      <c r="BA1454" s="3"/>
      <c r="BB1454" s="3"/>
      <c r="BC1454" s="3"/>
      <c r="BD1454" s="3"/>
    </row>
    <row r="1455" spans="1:56" ht="15">
      <c r="A1455"/>
      <c r="J1455"/>
      <c r="AA1455"/>
      <c r="AB1455"/>
      <c r="AC1455"/>
      <c r="AD1455"/>
      <c r="AE1455"/>
      <c r="AF1455"/>
      <c r="AG1455"/>
      <c r="AH1455"/>
      <c r="AZ1455" s="2"/>
      <c r="BA1455" s="3"/>
      <c r="BB1455" s="3"/>
      <c r="BC1455" s="3"/>
      <c r="BD1455" s="3"/>
    </row>
    <row r="1456" spans="1:56" ht="15">
      <c r="A1456"/>
      <c r="J1456"/>
      <c r="AA1456"/>
      <c r="AB1456"/>
      <c r="AC1456"/>
      <c r="AD1456"/>
      <c r="AE1456"/>
      <c r="AF1456"/>
      <c r="AG1456"/>
      <c r="AH1456"/>
      <c r="AZ1456" s="2"/>
      <c r="BA1456" s="3"/>
      <c r="BB1456" s="3"/>
      <c r="BC1456" s="3"/>
      <c r="BD1456" s="3"/>
    </row>
    <row r="1457" spans="1:56" ht="15">
      <c r="A1457"/>
      <c r="J1457"/>
      <c r="AA1457"/>
      <c r="AB1457"/>
      <c r="AC1457"/>
      <c r="AD1457"/>
      <c r="AE1457"/>
      <c r="AF1457"/>
      <c r="AG1457"/>
      <c r="AH1457"/>
      <c r="AZ1457" s="2"/>
      <c r="BA1457" s="3"/>
      <c r="BB1457" s="3"/>
      <c r="BC1457" s="3"/>
      <c r="BD1457" s="3"/>
    </row>
    <row r="1458" spans="1:56" ht="15">
      <c r="A1458"/>
      <c r="J1458"/>
      <c r="AA1458"/>
      <c r="AB1458"/>
      <c r="AC1458"/>
      <c r="AD1458"/>
      <c r="AE1458"/>
      <c r="AF1458"/>
      <c r="AG1458"/>
      <c r="AH1458"/>
      <c r="AZ1458" s="2"/>
      <c r="BA1458" s="3"/>
      <c r="BB1458" s="3"/>
      <c r="BC1458" s="3"/>
      <c r="BD1458" s="3"/>
    </row>
    <row r="1459" spans="1:56" ht="15">
      <c r="A1459"/>
      <c r="J1459"/>
      <c r="AA1459"/>
      <c r="AB1459"/>
      <c r="AC1459"/>
      <c r="AD1459"/>
      <c r="AE1459"/>
      <c r="AF1459"/>
      <c r="AG1459"/>
      <c r="AH1459"/>
      <c r="AZ1459" s="2"/>
      <c r="BA1459" s="3"/>
      <c r="BB1459" s="3"/>
      <c r="BC1459" s="3"/>
      <c r="BD1459" s="3"/>
    </row>
    <row r="1460" spans="1:56" ht="15">
      <c r="A1460"/>
      <c r="J1460"/>
      <c r="AA1460"/>
      <c r="AB1460"/>
      <c r="AC1460"/>
      <c r="AD1460"/>
      <c r="AE1460"/>
      <c r="AF1460"/>
      <c r="AG1460"/>
      <c r="AH1460"/>
      <c r="AZ1460" s="2"/>
      <c r="BA1460" s="3"/>
      <c r="BB1460" s="3"/>
      <c r="BC1460" s="3"/>
      <c r="BD1460" s="3"/>
    </row>
    <row r="1461" spans="1:56" ht="15">
      <c r="A1461"/>
      <c r="J1461"/>
      <c r="AA1461"/>
      <c r="AB1461"/>
      <c r="AC1461"/>
      <c r="AD1461"/>
      <c r="AE1461"/>
      <c r="AF1461"/>
      <c r="AG1461"/>
      <c r="AH1461"/>
      <c r="AZ1461" s="2"/>
      <c r="BA1461" s="3"/>
      <c r="BB1461" s="3"/>
      <c r="BC1461" s="3"/>
      <c r="BD1461" s="3"/>
    </row>
    <row r="1462" spans="1:56" ht="15">
      <c r="A1462"/>
      <c r="J1462"/>
      <c r="AA1462"/>
      <c r="AB1462"/>
      <c r="AC1462"/>
      <c r="AD1462"/>
      <c r="AE1462"/>
      <c r="AF1462"/>
      <c r="AG1462"/>
      <c r="AH1462"/>
      <c r="AZ1462" s="2"/>
      <c r="BA1462" s="3"/>
      <c r="BB1462" s="3"/>
      <c r="BC1462" s="3"/>
      <c r="BD1462" s="3"/>
    </row>
    <row r="1463" spans="1:56" ht="15">
      <c r="A1463"/>
      <c r="J1463"/>
      <c r="AA1463"/>
      <c r="AB1463"/>
      <c r="AC1463"/>
      <c r="AD1463"/>
      <c r="AE1463"/>
      <c r="AF1463"/>
      <c r="AG1463"/>
      <c r="AH1463"/>
      <c r="AZ1463" s="2"/>
      <c r="BA1463" s="3"/>
      <c r="BB1463" s="3"/>
      <c r="BC1463" s="3"/>
      <c r="BD1463" s="3"/>
    </row>
    <row r="1464" spans="1:56" ht="15">
      <c r="A1464"/>
      <c r="J1464"/>
      <c r="AA1464"/>
      <c r="AB1464"/>
      <c r="AC1464"/>
      <c r="AD1464"/>
      <c r="AE1464"/>
      <c r="AF1464"/>
      <c r="AG1464"/>
      <c r="AH1464"/>
      <c r="AZ1464" s="2"/>
      <c r="BA1464" s="3"/>
      <c r="BB1464" s="3"/>
      <c r="BC1464" s="3"/>
      <c r="BD1464" s="3"/>
    </row>
    <row r="1465" spans="1:56" ht="15">
      <c r="A1465"/>
      <c r="J1465"/>
      <c r="AA1465"/>
      <c r="AB1465"/>
      <c r="AC1465"/>
      <c r="AD1465"/>
      <c r="AE1465"/>
      <c r="AF1465"/>
      <c r="AG1465"/>
      <c r="AH1465"/>
      <c r="AZ1465" s="2"/>
      <c r="BA1465" s="3"/>
      <c r="BB1465" s="3"/>
      <c r="BC1465" s="3"/>
      <c r="BD1465" s="3"/>
    </row>
    <row r="1466" spans="1:56" ht="15">
      <c r="A1466"/>
      <c r="J1466"/>
      <c r="AA1466"/>
      <c r="AB1466"/>
      <c r="AC1466"/>
      <c r="AD1466"/>
      <c r="AE1466"/>
      <c r="AF1466"/>
      <c r="AG1466"/>
      <c r="AH1466"/>
      <c r="AZ1466" s="2"/>
      <c r="BA1466" s="3"/>
      <c r="BB1466" s="3"/>
      <c r="BC1466" s="3"/>
      <c r="BD1466" s="3"/>
    </row>
    <row r="1467" spans="1:56" ht="15">
      <c r="A1467"/>
      <c r="J1467"/>
      <c r="AA1467"/>
      <c r="AB1467"/>
      <c r="AC1467"/>
      <c r="AD1467"/>
      <c r="AE1467"/>
      <c r="AF1467"/>
      <c r="AG1467"/>
      <c r="AH1467"/>
      <c r="AZ1467" s="2"/>
      <c r="BA1467" s="3"/>
      <c r="BB1467" s="3"/>
      <c r="BC1467" s="3"/>
      <c r="BD1467" s="3"/>
    </row>
    <row r="1468" spans="1:56" ht="15">
      <c r="A1468"/>
      <c r="J1468"/>
      <c r="AA1468"/>
      <c r="AB1468"/>
      <c r="AC1468"/>
      <c r="AD1468"/>
      <c r="AE1468"/>
      <c r="AF1468"/>
      <c r="AG1468"/>
      <c r="AH1468"/>
      <c r="AZ1468" s="2"/>
      <c r="BA1468" s="3"/>
      <c r="BB1468" s="3"/>
      <c r="BC1468" s="3"/>
      <c r="BD1468" s="3"/>
    </row>
    <row r="1469" spans="1:56" ht="15">
      <c r="A1469"/>
      <c r="J1469"/>
      <c r="AA1469"/>
      <c r="AB1469"/>
      <c r="AC1469"/>
      <c r="AD1469"/>
      <c r="AE1469"/>
      <c r="AF1469"/>
      <c r="AG1469"/>
      <c r="AH1469"/>
      <c r="AZ1469" s="2"/>
      <c r="BA1469" s="3"/>
      <c r="BB1469" s="3"/>
      <c r="BC1469" s="3"/>
      <c r="BD1469" s="3"/>
    </row>
    <row r="1470" spans="1:56" ht="15">
      <c r="A1470"/>
      <c r="J1470"/>
      <c r="AA1470"/>
      <c r="AB1470"/>
      <c r="AC1470"/>
      <c r="AD1470"/>
      <c r="AE1470"/>
      <c r="AF1470"/>
      <c r="AG1470"/>
      <c r="AH1470"/>
      <c r="AZ1470" s="2"/>
      <c r="BA1470" s="3"/>
      <c r="BB1470" s="3"/>
      <c r="BC1470" s="3"/>
      <c r="BD1470" s="3"/>
    </row>
    <row r="1471" spans="1:56" ht="15">
      <c r="A1471"/>
      <c r="J1471"/>
      <c r="AA1471"/>
      <c r="AB1471"/>
      <c r="AC1471"/>
      <c r="AD1471"/>
      <c r="AE1471"/>
      <c r="AF1471"/>
      <c r="AG1471"/>
      <c r="AH1471"/>
      <c r="AZ1471" s="2"/>
      <c r="BA1471" s="3"/>
      <c r="BB1471" s="3"/>
      <c r="BC1471" s="3"/>
      <c r="BD1471" s="3"/>
    </row>
    <row r="1472" spans="1:56" ht="15">
      <c r="A1472"/>
      <c r="J1472"/>
      <c r="AA1472"/>
      <c r="AB1472"/>
      <c r="AC1472"/>
      <c r="AD1472"/>
      <c r="AE1472"/>
      <c r="AF1472"/>
      <c r="AG1472"/>
      <c r="AH1472"/>
      <c r="AZ1472" s="2"/>
      <c r="BA1472" s="3"/>
      <c r="BB1472" s="3"/>
      <c r="BC1472" s="3"/>
      <c r="BD1472" s="3"/>
    </row>
    <row r="1473" spans="1:56" ht="15">
      <c r="A1473"/>
      <c r="J1473"/>
      <c r="AA1473"/>
      <c r="AB1473"/>
      <c r="AC1473"/>
      <c r="AD1473"/>
      <c r="AE1473"/>
      <c r="AF1473"/>
      <c r="AG1473"/>
      <c r="AH1473"/>
      <c r="AZ1473" s="2"/>
      <c r="BA1473" s="3"/>
      <c r="BB1473" s="3"/>
      <c r="BC1473" s="3"/>
      <c r="BD1473" s="3"/>
    </row>
    <row r="1474" spans="1:56" ht="15">
      <c r="A1474"/>
      <c r="J1474"/>
      <c r="AA1474"/>
      <c r="AB1474"/>
      <c r="AC1474"/>
      <c r="AD1474"/>
      <c r="AE1474"/>
      <c r="AF1474"/>
      <c r="AG1474"/>
      <c r="AH1474"/>
      <c r="AZ1474" s="2"/>
      <c r="BA1474" s="3"/>
      <c r="BB1474" s="3"/>
      <c r="BC1474" s="3"/>
      <c r="BD1474" s="3"/>
    </row>
    <row r="1475" spans="1:56" ht="15">
      <c r="A1475"/>
      <c r="J1475"/>
      <c r="AA1475"/>
      <c r="AB1475"/>
      <c r="AC1475"/>
      <c r="AD1475"/>
      <c r="AE1475"/>
      <c r="AF1475"/>
      <c r="AG1475"/>
      <c r="AH1475"/>
      <c r="AZ1475" s="2"/>
      <c r="BA1475" s="3"/>
      <c r="BB1475" s="3"/>
      <c r="BC1475" s="3"/>
      <c r="BD1475" s="3"/>
    </row>
    <row r="1476" spans="1:56" ht="15">
      <c r="A1476"/>
      <c r="J1476"/>
      <c r="AA1476"/>
      <c r="AB1476"/>
      <c r="AC1476"/>
      <c r="AD1476"/>
      <c r="AE1476"/>
      <c r="AF1476"/>
      <c r="AG1476"/>
      <c r="AH1476"/>
      <c r="AZ1476" s="2"/>
      <c r="BA1476" s="3"/>
      <c r="BB1476" s="3"/>
      <c r="BC1476" s="3"/>
      <c r="BD1476" s="3"/>
    </row>
    <row r="1477" spans="1:56" ht="15">
      <c r="A1477"/>
      <c r="J1477"/>
      <c r="AA1477"/>
      <c r="AB1477"/>
      <c r="AC1477"/>
      <c r="AD1477"/>
      <c r="AE1477"/>
      <c r="AF1477"/>
      <c r="AG1477"/>
      <c r="AH1477"/>
      <c r="AZ1477" s="2"/>
      <c r="BA1477" s="3"/>
      <c r="BB1477" s="3"/>
      <c r="BC1477" s="3"/>
      <c r="BD1477" s="3"/>
    </row>
    <row r="1478" spans="1:56" ht="15">
      <c r="A1478"/>
      <c r="J1478"/>
      <c r="AA1478"/>
      <c r="AB1478"/>
      <c r="AC1478"/>
      <c r="AD1478"/>
      <c r="AE1478"/>
      <c r="AF1478"/>
      <c r="AG1478"/>
      <c r="AH1478"/>
      <c r="AZ1478" s="2"/>
      <c r="BA1478" s="3"/>
      <c r="BB1478" s="3"/>
      <c r="BC1478" s="3"/>
      <c r="BD1478" s="3"/>
    </row>
    <row r="1479" spans="1:56" ht="15">
      <c r="A1479"/>
      <c r="J1479"/>
      <c r="AA1479"/>
      <c r="AB1479"/>
      <c r="AC1479"/>
      <c r="AD1479"/>
      <c r="AE1479"/>
      <c r="AF1479"/>
      <c r="AG1479"/>
      <c r="AH1479"/>
      <c r="AZ1479" s="2"/>
      <c r="BA1479" s="3"/>
      <c r="BB1479" s="3"/>
      <c r="BC1479" s="3"/>
      <c r="BD1479" s="3"/>
    </row>
    <row r="1480" spans="1:56" ht="15">
      <c r="A1480"/>
      <c r="J1480"/>
      <c r="AA1480"/>
      <c r="AB1480"/>
      <c r="AC1480"/>
      <c r="AD1480"/>
      <c r="AE1480"/>
      <c r="AF1480"/>
      <c r="AG1480"/>
      <c r="AH1480"/>
      <c r="AZ1480" s="2"/>
      <c r="BA1480" s="3"/>
      <c r="BB1480" s="3"/>
      <c r="BC1480" s="3"/>
      <c r="BD1480" s="3"/>
    </row>
    <row r="1481" spans="1:56" ht="15">
      <c r="A1481"/>
      <c r="J1481"/>
      <c r="AA1481"/>
      <c r="AB1481"/>
      <c r="AC1481"/>
      <c r="AD1481"/>
      <c r="AE1481"/>
      <c r="AF1481"/>
      <c r="AG1481"/>
      <c r="AH1481"/>
      <c r="AZ1481" s="2"/>
      <c r="BA1481" s="3"/>
      <c r="BB1481" s="3"/>
      <c r="BC1481" s="3"/>
      <c r="BD1481" s="3"/>
    </row>
    <row r="1482" spans="1:56" ht="15">
      <c r="A1482"/>
      <c r="J1482"/>
      <c r="AA1482"/>
      <c r="AB1482"/>
      <c r="AC1482"/>
      <c r="AD1482"/>
      <c r="AE1482"/>
      <c r="AF1482"/>
      <c r="AG1482"/>
      <c r="AH1482"/>
      <c r="AZ1482" s="2"/>
      <c r="BA1482" s="3"/>
      <c r="BB1482" s="3"/>
      <c r="BC1482" s="3"/>
      <c r="BD1482" s="3"/>
    </row>
    <row r="1483" spans="1:56" ht="15">
      <c r="A1483"/>
      <c r="J1483"/>
      <c r="AA1483"/>
      <c r="AB1483"/>
      <c r="AC1483"/>
      <c r="AD1483"/>
      <c r="AE1483"/>
      <c r="AF1483"/>
      <c r="AG1483"/>
      <c r="AH1483"/>
      <c r="AZ1483" s="2"/>
      <c r="BA1483" s="3"/>
      <c r="BB1483" s="3"/>
      <c r="BC1483" s="3"/>
      <c r="BD1483" s="3"/>
    </row>
    <row r="1484" spans="1:56" ht="15">
      <c r="A1484"/>
      <c r="J1484"/>
      <c r="AA1484"/>
      <c r="AB1484"/>
      <c r="AC1484"/>
      <c r="AD1484"/>
      <c r="AE1484"/>
      <c r="AF1484"/>
      <c r="AG1484"/>
      <c r="AH1484"/>
      <c r="AZ1484" s="2"/>
      <c r="BA1484" s="3"/>
      <c r="BB1484" s="3"/>
      <c r="BC1484" s="3"/>
      <c r="BD1484" s="3"/>
    </row>
    <row r="1485" spans="1:56" ht="15">
      <c r="A1485"/>
      <c r="J1485"/>
      <c r="AA1485"/>
      <c r="AB1485"/>
      <c r="AC1485"/>
      <c r="AD1485"/>
      <c r="AE1485"/>
      <c r="AF1485"/>
      <c r="AG1485"/>
      <c r="AH1485"/>
      <c r="AZ1485" s="2"/>
      <c r="BA1485" s="3"/>
      <c r="BB1485" s="3"/>
      <c r="BC1485" s="3"/>
      <c r="BD1485" s="3"/>
    </row>
    <row r="1486" spans="1:56" ht="15">
      <c r="A1486"/>
      <c r="J1486"/>
      <c r="AA1486"/>
      <c r="AB1486"/>
      <c r="AC1486"/>
      <c r="AD1486"/>
      <c r="AE1486"/>
      <c r="AF1486"/>
      <c r="AG1486"/>
      <c r="AH1486"/>
      <c r="AZ1486" s="2"/>
      <c r="BA1486" s="3"/>
      <c r="BB1486" s="3"/>
      <c r="BC1486" s="3"/>
      <c r="BD1486" s="3"/>
    </row>
    <row r="1487" spans="1:56" ht="15">
      <c r="A1487"/>
      <c r="J1487"/>
      <c r="AA1487"/>
      <c r="AB1487"/>
      <c r="AC1487"/>
      <c r="AD1487"/>
      <c r="AE1487"/>
      <c r="AF1487"/>
      <c r="AG1487"/>
      <c r="AH1487"/>
      <c r="AZ1487" s="2"/>
      <c r="BA1487" s="3"/>
      <c r="BB1487" s="3"/>
      <c r="BC1487" s="3"/>
      <c r="BD1487" s="3"/>
    </row>
    <row r="1488" spans="1:56" ht="15">
      <c r="A1488"/>
      <c r="J1488"/>
      <c r="AA1488"/>
      <c r="AB1488"/>
      <c r="AC1488"/>
      <c r="AD1488"/>
      <c r="AE1488"/>
      <c r="AF1488"/>
      <c r="AG1488"/>
      <c r="AH1488"/>
      <c r="AZ1488" s="2"/>
      <c r="BA1488" s="3"/>
      <c r="BB1488" s="3"/>
      <c r="BC1488" s="3"/>
      <c r="BD1488" s="3"/>
    </row>
    <row r="1489" spans="1:56" ht="15">
      <c r="A1489"/>
      <c r="J1489"/>
      <c r="AA1489"/>
      <c r="AB1489"/>
      <c r="AC1489"/>
      <c r="AD1489"/>
      <c r="AE1489"/>
      <c r="AF1489"/>
      <c r="AG1489"/>
      <c r="AH1489"/>
      <c r="AZ1489" s="2"/>
      <c r="BA1489" s="3"/>
      <c r="BB1489" s="3"/>
      <c r="BC1489" s="3"/>
      <c r="BD1489" s="3"/>
    </row>
    <row r="1490" spans="1:56" ht="15">
      <c r="A1490"/>
      <c r="J1490"/>
      <c r="AA1490"/>
      <c r="AB1490"/>
      <c r="AC1490"/>
      <c r="AD1490"/>
      <c r="AE1490"/>
      <c r="AF1490"/>
      <c r="AG1490"/>
      <c r="AH1490"/>
      <c r="AZ1490" s="2"/>
      <c r="BA1490" s="3"/>
      <c r="BB1490" s="3"/>
      <c r="BC1490" s="3"/>
      <c r="BD1490" s="3"/>
    </row>
    <row r="1491" spans="1:56" ht="15">
      <c r="A1491"/>
      <c r="J1491"/>
      <c r="AA1491"/>
      <c r="AB1491"/>
      <c r="AC1491"/>
      <c r="AD1491"/>
      <c r="AE1491"/>
      <c r="AF1491"/>
      <c r="AG1491"/>
      <c r="AH1491"/>
      <c r="AZ1491" s="2"/>
      <c r="BA1491" s="3"/>
      <c r="BB1491" s="3"/>
      <c r="BC1491" s="3"/>
      <c r="BD1491" s="3"/>
    </row>
    <row r="1492" spans="1:56" ht="15">
      <c r="A1492"/>
      <c r="J1492"/>
      <c r="AA1492"/>
      <c r="AB1492"/>
      <c r="AC1492"/>
      <c r="AD1492"/>
      <c r="AE1492"/>
      <c r="AF1492"/>
      <c r="AG1492"/>
      <c r="AH1492"/>
      <c r="AZ1492" s="2"/>
      <c r="BA1492" s="3"/>
      <c r="BB1492" s="3"/>
      <c r="BC1492" s="3"/>
      <c r="BD1492" s="3"/>
    </row>
    <row r="1493" spans="1:56" ht="15">
      <c r="A1493"/>
      <c r="J1493"/>
      <c r="AA1493"/>
      <c r="AB1493"/>
      <c r="AC1493"/>
      <c r="AD1493"/>
      <c r="AE1493"/>
      <c r="AF1493"/>
      <c r="AG1493"/>
      <c r="AH1493"/>
      <c r="AZ1493" s="2"/>
      <c r="BA1493" s="3"/>
      <c r="BB1493" s="3"/>
      <c r="BC1493" s="3"/>
      <c r="BD1493" s="3"/>
    </row>
    <row r="1494" spans="1:56" ht="15">
      <c r="A1494"/>
      <c r="J1494"/>
      <c r="AA1494"/>
      <c r="AB1494"/>
      <c r="AC1494"/>
      <c r="AD1494"/>
      <c r="AE1494"/>
      <c r="AF1494"/>
      <c r="AG1494"/>
      <c r="AH1494"/>
      <c r="AZ1494" s="2"/>
      <c r="BA1494" s="3"/>
      <c r="BB1494" s="3"/>
      <c r="BC1494" s="3"/>
      <c r="BD1494" s="3"/>
    </row>
    <row r="1495" spans="1:56" ht="15">
      <c r="A1495"/>
      <c r="J1495"/>
      <c r="AA1495"/>
      <c r="AB1495"/>
      <c r="AC1495"/>
      <c r="AD1495"/>
      <c r="AE1495"/>
      <c r="AF1495"/>
      <c r="AG1495"/>
      <c r="AH1495"/>
      <c r="AZ1495" s="2"/>
      <c r="BA1495" s="3"/>
      <c r="BB1495" s="3"/>
      <c r="BC1495" s="3"/>
      <c r="BD1495" s="3"/>
    </row>
    <row r="1496" spans="1:56" ht="15">
      <c r="A1496"/>
      <c r="J1496"/>
      <c r="AA1496"/>
      <c r="AB1496"/>
      <c r="AC1496"/>
      <c r="AD1496"/>
      <c r="AE1496"/>
      <c r="AF1496"/>
      <c r="AG1496"/>
      <c r="AH1496"/>
      <c r="AZ1496" s="2"/>
      <c r="BA1496" s="3"/>
      <c r="BB1496" s="3"/>
      <c r="BC1496" s="3"/>
      <c r="BD1496" s="3"/>
    </row>
    <row r="1497" spans="1:56" ht="15">
      <c r="A1497"/>
      <c r="J1497"/>
      <c r="AA1497"/>
      <c r="AB1497"/>
      <c r="AC1497"/>
      <c r="AD1497"/>
      <c r="AE1497"/>
      <c r="AF1497"/>
      <c r="AG1497"/>
      <c r="AH1497"/>
      <c r="AZ1497" s="2"/>
      <c r="BA1497" s="3"/>
      <c r="BB1497" s="3"/>
      <c r="BC1497" s="3"/>
      <c r="BD1497" s="3"/>
    </row>
    <row r="1498" spans="1:56" ht="15">
      <c r="A1498"/>
      <c r="J1498"/>
      <c r="AA1498"/>
      <c r="AB1498"/>
      <c r="AC1498"/>
      <c r="AD1498"/>
      <c r="AE1498"/>
      <c r="AF1498"/>
      <c r="AG1498"/>
      <c r="AH1498"/>
      <c r="AZ1498" s="2"/>
      <c r="BA1498" s="3"/>
      <c r="BB1498" s="3"/>
      <c r="BC1498" s="3"/>
      <c r="BD1498" s="3"/>
    </row>
    <row r="1499" spans="1:56" ht="15">
      <c r="A1499"/>
      <c r="J1499"/>
      <c r="AA1499"/>
      <c r="AB1499"/>
      <c r="AC1499"/>
      <c r="AD1499"/>
      <c r="AE1499"/>
      <c r="AF1499"/>
      <c r="AG1499"/>
      <c r="AH1499"/>
      <c r="AZ1499" s="2"/>
      <c r="BA1499" s="3"/>
      <c r="BB1499" s="3"/>
      <c r="BC1499" s="3"/>
      <c r="BD1499" s="3"/>
    </row>
    <row r="1500" spans="1:56" ht="15">
      <c r="A1500"/>
      <c r="J1500"/>
      <c r="AA1500"/>
      <c r="AB1500"/>
      <c r="AC1500"/>
      <c r="AD1500"/>
      <c r="AE1500"/>
      <c r="AF1500"/>
      <c r="AG1500"/>
      <c r="AH1500"/>
      <c r="AZ1500" s="2"/>
      <c r="BA1500" s="3"/>
      <c r="BB1500" s="3"/>
      <c r="BC1500" s="3"/>
      <c r="BD1500" s="3"/>
    </row>
    <row r="1501" spans="1:56" ht="15">
      <c r="A1501"/>
      <c r="J1501"/>
      <c r="AA1501"/>
      <c r="AB1501"/>
      <c r="AC1501"/>
      <c r="AD1501"/>
      <c r="AE1501"/>
      <c r="AF1501"/>
      <c r="AG1501"/>
      <c r="AH1501"/>
      <c r="AZ1501" s="2"/>
      <c r="BA1501" s="3"/>
      <c r="BB1501" s="3"/>
      <c r="BC1501" s="3"/>
      <c r="BD1501" s="3"/>
    </row>
    <row r="1502" spans="1:56" ht="15">
      <c r="A1502"/>
      <c r="J1502"/>
      <c r="AA1502"/>
      <c r="AB1502"/>
      <c r="AC1502"/>
      <c r="AD1502"/>
      <c r="AE1502"/>
      <c r="AF1502"/>
      <c r="AG1502"/>
      <c r="AH1502"/>
      <c r="AZ1502" s="2"/>
      <c r="BA1502" s="3"/>
      <c r="BB1502" s="3"/>
      <c r="BC1502" s="3"/>
      <c r="BD1502" s="3"/>
    </row>
    <row r="1503" spans="1:56" ht="15">
      <c r="A1503"/>
      <c r="J1503"/>
      <c r="AA1503"/>
      <c r="AB1503"/>
      <c r="AC1503"/>
      <c r="AD1503"/>
      <c r="AE1503"/>
      <c r="AF1503"/>
      <c r="AG1503"/>
      <c r="AH1503"/>
      <c r="AZ1503" s="2"/>
      <c r="BA1503" s="3"/>
      <c r="BB1503" s="3"/>
      <c r="BC1503" s="3"/>
      <c r="BD1503" s="3"/>
    </row>
    <row r="1504" spans="1:56" ht="15">
      <c r="A1504"/>
      <c r="J1504"/>
      <c r="AA1504"/>
      <c r="AB1504"/>
      <c r="AC1504"/>
      <c r="AD1504"/>
      <c r="AE1504"/>
      <c r="AF1504"/>
      <c r="AG1504"/>
      <c r="AH1504"/>
      <c r="AZ1504" s="2"/>
      <c r="BA1504" s="3"/>
      <c r="BB1504" s="3"/>
      <c r="BC1504" s="3"/>
      <c r="BD1504" s="3"/>
    </row>
    <row r="1505" spans="1:56" ht="15">
      <c r="A1505"/>
      <c r="J1505"/>
      <c r="AA1505"/>
      <c r="AB1505"/>
      <c r="AC1505"/>
      <c r="AD1505"/>
      <c r="AE1505"/>
      <c r="AF1505"/>
      <c r="AG1505"/>
      <c r="AH1505"/>
      <c r="AZ1505" s="2"/>
      <c r="BA1505" s="3"/>
      <c r="BB1505" s="3"/>
      <c r="BC1505" s="3"/>
      <c r="BD1505" s="3"/>
    </row>
    <row r="1506" spans="1:56" ht="15">
      <c r="A1506"/>
      <c r="J1506"/>
      <c r="AA1506"/>
      <c r="AB1506"/>
      <c r="AC1506"/>
      <c r="AD1506"/>
      <c r="AE1506"/>
      <c r="AF1506"/>
      <c r="AG1506"/>
      <c r="AH1506"/>
      <c r="AZ1506" s="2"/>
      <c r="BA1506" s="3"/>
      <c r="BB1506" s="3"/>
      <c r="BC1506" s="3"/>
      <c r="BD1506" s="3"/>
    </row>
    <row r="1507" spans="1:56" ht="15">
      <c r="A1507"/>
      <c r="J1507"/>
      <c r="AA1507"/>
      <c r="AB1507"/>
      <c r="AC1507"/>
      <c r="AD1507"/>
      <c r="AE1507"/>
      <c r="AF1507"/>
      <c r="AG1507"/>
      <c r="AH1507"/>
      <c r="AZ1507" s="2"/>
      <c r="BA1507" s="3"/>
      <c r="BB1507" s="3"/>
      <c r="BC1507" s="3"/>
      <c r="BD1507" s="3"/>
    </row>
    <row r="1508" spans="1:56" ht="15">
      <c r="A1508"/>
      <c r="J1508"/>
      <c r="AA1508"/>
      <c r="AB1508"/>
      <c r="AC1508"/>
      <c r="AD1508"/>
      <c r="AE1508"/>
      <c r="AF1508"/>
      <c r="AG1508"/>
      <c r="AH1508"/>
      <c r="AZ1508" s="2"/>
      <c r="BA1508" s="3"/>
      <c r="BB1508" s="3"/>
      <c r="BC1508" s="3"/>
      <c r="BD1508" s="3"/>
    </row>
    <row r="1509" spans="1:56" ht="15">
      <c r="A1509"/>
      <c r="J1509"/>
      <c r="AA1509"/>
      <c r="AB1509"/>
      <c r="AC1509"/>
      <c r="AD1509"/>
      <c r="AE1509"/>
      <c r="AF1509"/>
      <c r="AG1509"/>
      <c r="AH1509"/>
      <c r="AZ1509" s="2"/>
      <c r="BA1509" s="3"/>
      <c r="BB1509" s="3"/>
      <c r="BC1509" s="3"/>
      <c r="BD1509" s="3"/>
    </row>
    <row r="1510" spans="1:56" ht="15">
      <c r="A1510"/>
      <c r="J1510"/>
      <c r="AA1510"/>
      <c r="AB1510"/>
      <c r="AC1510"/>
      <c r="AD1510"/>
      <c r="AE1510"/>
      <c r="AF1510"/>
      <c r="AG1510"/>
      <c r="AH1510"/>
      <c r="AZ1510" s="2"/>
      <c r="BA1510" s="3"/>
      <c r="BB1510" s="3"/>
      <c r="BC1510" s="3"/>
      <c r="BD1510" s="3"/>
    </row>
    <row r="1511" spans="1:56" ht="15">
      <c r="A1511"/>
      <c r="J1511"/>
      <c r="AA1511"/>
      <c r="AB1511"/>
      <c r="AC1511"/>
      <c r="AD1511"/>
      <c r="AE1511"/>
      <c r="AF1511"/>
      <c r="AG1511"/>
      <c r="AH1511"/>
      <c r="AZ1511" s="2"/>
      <c r="BA1511" s="3"/>
      <c r="BB1511" s="3"/>
      <c r="BC1511" s="3"/>
      <c r="BD1511" s="3"/>
    </row>
    <row r="1512" spans="1:56" ht="15">
      <c r="A1512"/>
      <c r="J1512"/>
      <c r="AA1512"/>
      <c r="AB1512"/>
      <c r="AC1512"/>
      <c r="AD1512"/>
      <c r="AE1512"/>
      <c r="AF1512"/>
      <c r="AG1512"/>
      <c r="AH1512"/>
      <c r="AZ1512" s="2"/>
      <c r="BA1512" s="3"/>
      <c r="BB1512" s="3"/>
      <c r="BC1512" s="3"/>
      <c r="BD1512" s="3"/>
    </row>
    <row r="1513" spans="1:56" ht="15">
      <c r="A1513"/>
      <c r="J1513"/>
      <c r="AA1513"/>
      <c r="AB1513"/>
      <c r="AC1513"/>
      <c r="AD1513"/>
      <c r="AE1513"/>
      <c r="AF1513"/>
      <c r="AG1513"/>
      <c r="AH1513"/>
      <c r="AZ1513" s="2"/>
      <c r="BA1513" s="3"/>
      <c r="BB1513" s="3"/>
      <c r="BC1513" s="3"/>
      <c r="BD1513" s="3"/>
    </row>
    <row r="1514" spans="1:56" ht="15">
      <c r="A1514"/>
      <c r="J1514"/>
      <c r="AA1514"/>
      <c r="AB1514"/>
      <c r="AC1514"/>
      <c r="AD1514"/>
      <c r="AE1514"/>
      <c r="AF1514"/>
      <c r="AG1514"/>
      <c r="AH1514"/>
      <c r="AZ1514" s="2"/>
      <c r="BA1514" s="3"/>
      <c r="BB1514" s="3"/>
      <c r="BC1514" s="3"/>
      <c r="BD1514" s="3"/>
    </row>
    <row r="1515" spans="1:56" ht="15">
      <c r="A1515"/>
      <c r="J1515"/>
      <c r="AA1515"/>
      <c r="AB1515"/>
      <c r="AC1515"/>
      <c r="AD1515"/>
      <c r="AE1515"/>
      <c r="AF1515"/>
      <c r="AG1515"/>
      <c r="AH1515"/>
      <c r="AZ1515" s="2"/>
      <c r="BA1515" s="3"/>
      <c r="BB1515" s="3"/>
      <c r="BC1515" s="3"/>
      <c r="BD1515" s="3"/>
    </row>
    <row r="1516" spans="1:56" ht="15">
      <c r="A1516"/>
      <c r="J1516"/>
      <c r="AA1516"/>
      <c r="AB1516"/>
      <c r="AC1516"/>
      <c r="AD1516"/>
      <c r="AE1516"/>
      <c r="AF1516"/>
      <c r="AG1516"/>
      <c r="AH1516"/>
      <c r="AZ1516" s="2"/>
      <c r="BA1516" s="3"/>
      <c r="BB1516" s="3"/>
      <c r="BC1516" s="3"/>
      <c r="BD1516" s="3"/>
    </row>
    <row r="1517" spans="1:56" ht="15">
      <c r="A1517"/>
      <c r="J1517"/>
      <c r="AA1517"/>
      <c r="AB1517"/>
      <c r="AC1517"/>
      <c r="AD1517"/>
      <c r="AE1517"/>
      <c r="AF1517"/>
      <c r="AG1517"/>
      <c r="AH1517"/>
      <c r="AZ1517" s="2"/>
      <c r="BA1517" s="3"/>
      <c r="BB1517" s="3"/>
      <c r="BC1517" s="3"/>
      <c r="BD1517" s="3"/>
    </row>
    <row r="1518" spans="1:56" ht="15">
      <c r="A1518"/>
      <c r="J1518"/>
      <c r="AA1518"/>
      <c r="AB1518"/>
      <c r="AC1518"/>
      <c r="AD1518"/>
      <c r="AE1518"/>
      <c r="AF1518"/>
      <c r="AG1518"/>
      <c r="AH1518"/>
      <c r="AZ1518" s="2"/>
      <c r="BA1518" s="3"/>
      <c r="BB1518" s="3"/>
      <c r="BC1518" s="3"/>
      <c r="BD1518" s="3"/>
    </row>
    <row r="1519" spans="1:56" ht="15">
      <c r="A1519"/>
      <c r="J1519"/>
      <c r="AA1519"/>
      <c r="AB1519"/>
      <c r="AC1519"/>
      <c r="AD1519"/>
      <c r="AE1519"/>
      <c r="AF1519"/>
      <c r="AG1519"/>
      <c r="AH1519"/>
      <c r="AZ1519" s="2"/>
      <c r="BA1519" s="3"/>
      <c r="BB1519" s="3"/>
      <c r="BC1519" s="3"/>
      <c r="BD1519" s="3"/>
    </row>
    <row r="1520" spans="1:56" ht="15">
      <c r="A1520"/>
      <c r="J1520"/>
      <c r="AA1520"/>
      <c r="AB1520"/>
      <c r="AC1520"/>
      <c r="AD1520"/>
      <c r="AE1520"/>
      <c r="AF1520"/>
      <c r="AG1520"/>
      <c r="AH1520"/>
      <c r="AZ1520" s="2"/>
      <c r="BA1520" s="3"/>
      <c r="BB1520" s="3"/>
      <c r="BC1520" s="3"/>
      <c r="BD1520" s="3"/>
    </row>
    <row r="1521" spans="1:56" ht="15">
      <c r="A1521"/>
      <c r="J1521"/>
      <c r="AA1521"/>
      <c r="AB1521"/>
      <c r="AC1521"/>
      <c r="AD1521"/>
      <c r="AE1521"/>
      <c r="AF1521"/>
      <c r="AG1521"/>
      <c r="AH1521"/>
      <c r="AZ1521" s="2"/>
      <c r="BA1521" s="3"/>
      <c r="BB1521" s="3"/>
      <c r="BC1521" s="3"/>
      <c r="BD1521" s="3"/>
    </row>
    <row r="1522" spans="1:56" ht="15">
      <c r="A1522"/>
      <c r="J1522"/>
      <c r="AA1522"/>
      <c r="AB1522"/>
      <c r="AC1522"/>
      <c r="AD1522"/>
      <c r="AE1522"/>
      <c r="AF1522"/>
      <c r="AG1522"/>
      <c r="AH1522"/>
      <c r="AZ1522" s="2"/>
      <c r="BA1522" s="3"/>
      <c r="BB1522" s="3"/>
      <c r="BC1522" s="3"/>
      <c r="BD1522" s="3"/>
    </row>
    <row r="1523" spans="1:56" ht="15">
      <c r="A1523"/>
      <c r="J1523"/>
      <c r="AA1523"/>
      <c r="AB1523"/>
      <c r="AC1523"/>
      <c r="AD1523"/>
      <c r="AE1523"/>
      <c r="AF1523"/>
      <c r="AG1523"/>
      <c r="AH1523"/>
      <c r="AZ1523" s="2"/>
      <c r="BA1523" s="3"/>
      <c r="BB1523" s="3"/>
      <c r="BC1523" s="3"/>
      <c r="BD1523" s="3"/>
    </row>
    <row r="1524" spans="1:56" ht="15">
      <c r="A1524"/>
      <c r="J1524"/>
      <c r="AA1524"/>
      <c r="AB1524"/>
      <c r="AC1524"/>
      <c r="AD1524"/>
      <c r="AE1524"/>
      <c r="AF1524"/>
      <c r="AG1524"/>
      <c r="AH1524"/>
      <c r="AZ1524" s="2"/>
      <c r="BA1524" s="3"/>
      <c r="BB1524" s="3"/>
      <c r="BC1524" s="3"/>
      <c r="BD1524" s="3"/>
    </row>
    <row r="1525" spans="1:56" ht="15">
      <c r="A1525"/>
      <c r="J1525"/>
      <c r="AA1525"/>
      <c r="AB1525"/>
      <c r="AC1525"/>
      <c r="AD1525"/>
      <c r="AE1525"/>
      <c r="AF1525"/>
      <c r="AG1525"/>
      <c r="AH1525"/>
      <c r="AZ1525" s="2"/>
      <c r="BA1525" s="3"/>
      <c r="BB1525" s="3"/>
      <c r="BC1525" s="3"/>
      <c r="BD1525" s="3"/>
    </row>
    <row r="1526" spans="1:56" ht="15">
      <c r="A1526"/>
      <c r="J1526"/>
      <c r="AA1526"/>
      <c r="AB1526"/>
      <c r="AC1526"/>
      <c r="AD1526"/>
      <c r="AE1526"/>
      <c r="AF1526"/>
      <c r="AG1526"/>
      <c r="AH1526"/>
      <c r="AZ1526" s="2"/>
      <c r="BA1526" s="3"/>
      <c r="BB1526" s="3"/>
      <c r="BC1526" s="3"/>
      <c r="BD1526" s="3"/>
    </row>
    <row r="1527" spans="1:56" ht="15">
      <c r="A1527"/>
      <c r="J1527"/>
      <c r="AA1527"/>
      <c r="AB1527"/>
      <c r="AC1527"/>
      <c r="AD1527"/>
      <c r="AE1527"/>
      <c r="AF1527"/>
      <c r="AG1527"/>
      <c r="AH1527"/>
      <c r="AZ1527" s="2"/>
      <c r="BA1527" s="3"/>
      <c r="BB1527" s="3"/>
      <c r="BC1527" s="3"/>
      <c r="BD1527" s="3"/>
    </row>
    <row r="1528" spans="1:56" ht="15">
      <c r="A1528"/>
      <c r="J1528"/>
      <c r="AA1528"/>
      <c r="AB1528"/>
      <c r="AC1528"/>
      <c r="AD1528"/>
      <c r="AE1528"/>
      <c r="AF1528"/>
      <c r="AG1528"/>
      <c r="AH1528"/>
      <c r="AZ1528" s="2"/>
      <c r="BA1528" s="3"/>
      <c r="BB1528" s="3"/>
      <c r="BC1528" s="3"/>
      <c r="BD1528" s="3"/>
    </row>
    <row r="1529" spans="1:56" ht="15">
      <c r="A1529"/>
      <c r="J1529"/>
      <c r="AA1529"/>
      <c r="AB1529"/>
      <c r="AC1529"/>
      <c r="AD1529"/>
      <c r="AE1529"/>
      <c r="AF1529"/>
      <c r="AG1529"/>
      <c r="AH1529"/>
      <c r="AZ1529" s="2"/>
      <c r="BA1529" s="3"/>
      <c r="BB1529" s="3"/>
      <c r="BC1529" s="3"/>
      <c r="BD1529" s="3"/>
    </row>
    <row r="1530" spans="1:56" ht="15">
      <c r="A1530"/>
      <c r="J1530"/>
      <c r="AA1530"/>
      <c r="AB1530"/>
      <c r="AC1530"/>
      <c r="AD1530"/>
      <c r="AE1530"/>
      <c r="AF1530"/>
      <c r="AG1530"/>
      <c r="AH1530"/>
      <c r="AZ1530" s="2"/>
      <c r="BA1530" s="3"/>
      <c r="BB1530" s="3"/>
      <c r="BC1530" s="3"/>
      <c r="BD1530" s="3"/>
    </row>
    <row r="1531" spans="1:56" ht="15">
      <c r="A1531"/>
      <c r="J1531"/>
      <c r="AA1531"/>
      <c r="AB1531"/>
      <c r="AC1531"/>
      <c r="AD1531"/>
      <c r="AE1531"/>
      <c r="AF1531"/>
      <c r="AG1531"/>
      <c r="AH1531"/>
      <c r="AZ1531" s="2"/>
      <c r="BA1531" s="3"/>
      <c r="BB1531" s="3"/>
      <c r="BC1531" s="3"/>
      <c r="BD1531" s="3"/>
    </row>
    <row r="1532" spans="1:56" ht="15">
      <c r="A1532"/>
      <c r="J1532"/>
      <c r="AA1532"/>
      <c r="AB1532"/>
      <c r="AC1532"/>
      <c r="AD1532"/>
      <c r="AE1532"/>
      <c r="AF1532"/>
      <c r="AG1532"/>
      <c r="AH1532"/>
      <c r="AZ1532" s="2"/>
      <c r="BA1532" s="3"/>
      <c r="BB1532" s="3"/>
      <c r="BC1532" s="3"/>
      <c r="BD1532" s="3"/>
    </row>
    <row r="1533" spans="1:56" ht="15">
      <c r="A1533"/>
      <c r="J1533"/>
      <c r="AA1533"/>
      <c r="AB1533"/>
      <c r="AC1533"/>
      <c r="AD1533"/>
      <c r="AE1533"/>
      <c r="AF1533"/>
      <c r="AG1533"/>
      <c r="AH1533"/>
      <c r="AZ1533" s="2"/>
      <c r="BA1533" s="3"/>
      <c r="BB1533" s="3"/>
      <c r="BC1533" s="3"/>
      <c r="BD1533" s="3"/>
    </row>
    <row r="1534" spans="1:56" ht="15">
      <c r="A1534"/>
      <c r="J1534"/>
      <c r="AA1534"/>
      <c r="AB1534"/>
      <c r="AC1534"/>
      <c r="AD1534"/>
      <c r="AE1534"/>
      <c r="AF1534"/>
      <c r="AG1534"/>
      <c r="AH1534"/>
      <c r="AZ1534" s="2"/>
      <c r="BA1534" s="3"/>
      <c r="BB1534" s="3"/>
      <c r="BC1534" s="3"/>
      <c r="BD1534" s="3"/>
    </row>
    <row r="1535" spans="1:56" ht="15">
      <c r="A1535"/>
      <c r="J1535"/>
      <c r="AA1535"/>
      <c r="AB1535"/>
      <c r="AC1535"/>
      <c r="AD1535"/>
      <c r="AE1535"/>
      <c r="AF1535"/>
      <c r="AG1535"/>
      <c r="AH1535"/>
      <c r="AZ1535" s="2"/>
      <c r="BA1535" s="3"/>
      <c r="BB1535" s="3"/>
      <c r="BC1535" s="3"/>
      <c r="BD1535" s="3"/>
    </row>
    <row r="1536" spans="1:56" ht="15">
      <c r="A1536"/>
      <c r="J1536"/>
      <c r="AA1536"/>
      <c r="AB1536"/>
      <c r="AC1536"/>
      <c r="AD1536"/>
      <c r="AE1536"/>
      <c r="AF1536"/>
      <c r="AG1536"/>
      <c r="AH1536"/>
      <c r="AZ1536" s="2"/>
      <c r="BA1536" s="3"/>
      <c r="BB1536" s="3"/>
      <c r="BC1536" s="3"/>
      <c r="BD1536" s="3"/>
    </row>
    <row r="1537" spans="1:56" ht="15">
      <c r="A1537"/>
      <c r="J1537"/>
      <c r="AA1537"/>
      <c r="AB1537"/>
      <c r="AC1537"/>
      <c r="AD1537"/>
      <c r="AE1537"/>
      <c r="AF1537"/>
      <c r="AG1537"/>
      <c r="AH1537"/>
      <c r="AZ1537" s="2"/>
      <c r="BA1537" s="3"/>
      <c r="BB1537" s="3"/>
      <c r="BC1537" s="3"/>
      <c r="BD1537" s="3"/>
    </row>
    <row r="1538" spans="1:56" ht="15">
      <c r="A1538"/>
      <c r="J1538"/>
      <c r="AA1538"/>
      <c r="AB1538"/>
      <c r="AC1538"/>
      <c r="AD1538"/>
      <c r="AE1538"/>
      <c r="AF1538"/>
      <c r="AG1538"/>
      <c r="AH1538"/>
      <c r="AZ1538" s="2"/>
      <c r="BA1538" s="3"/>
      <c r="BB1538" s="3"/>
      <c r="BC1538" s="3"/>
      <c r="BD1538" s="3"/>
    </row>
    <row r="1539" spans="1:56" ht="15">
      <c r="A1539"/>
      <c r="J1539"/>
      <c r="AA1539"/>
      <c r="AB1539"/>
      <c r="AC1539"/>
      <c r="AD1539"/>
      <c r="AE1539"/>
      <c r="AF1539"/>
      <c r="AG1539"/>
      <c r="AH1539"/>
      <c r="AZ1539" s="2"/>
      <c r="BA1539" s="3"/>
      <c r="BB1539" s="3"/>
      <c r="BC1539" s="3"/>
      <c r="BD1539" s="3"/>
    </row>
    <row r="1540" spans="1:56" ht="15">
      <c r="A1540"/>
      <c r="J1540"/>
      <c r="AA1540"/>
      <c r="AB1540"/>
      <c r="AC1540"/>
      <c r="AD1540"/>
      <c r="AE1540"/>
      <c r="AF1540"/>
      <c r="AG1540"/>
      <c r="AH1540"/>
      <c r="AZ1540" s="2"/>
      <c r="BA1540" s="3"/>
      <c r="BB1540" s="3"/>
      <c r="BC1540" s="3"/>
      <c r="BD1540" s="3"/>
    </row>
    <row r="1541" spans="1:56" ht="15">
      <c r="A1541"/>
      <c r="J1541"/>
      <c r="AA1541"/>
      <c r="AB1541"/>
      <c r="AC1541"/>
      <c r="AD1541"/>
      <c r="AE1541"/>
      <c r="AF1541"/>
      <c r="AG1541"/>
      <c r="AH1541"/>
      <c r="AZ1541" s="2"/>
      <c r="BA1541" s="3"/>
      <c r="BB1541" s="3"/>
      <c r="BC1541" s="3"/>
      <c r="BD1541" s="3"/>
    </row>
    <row r="1542" spans="1:56" ht="15">
      <c r="A1542"/>
      <c r="J1542"/>
      <c r="AA1542"/>
      <c r="AB1542"/>
      <c r="AC1542"/>
      <c r="AD1542"/>
      <c r="AE1542"/>
      <c r="AF1542"/>
      <c r="AG1542"/>
      <c r="AH1542"/>
      <c r="AZ1542" s="2"/>
      <c r="BA1542" s="3"/>
      <c r="BB1542" s="3"/>
      <c r="BC1542" s="3"/>
      <c r="BD1542" s="3"/>
    </row>
    <row r="1543" spans="1:56" ht="15">
      <c r="A1543"/>
      <c r="J1543"/>
      <c r="AA1543"/>
      <c r="AB1543"/>
      <c r="AC1543"/>
      <c r="AD1543"/>
      <c r="AE1543"/>
      <c r="AF1543"/>
      <c r="AG1543"/>
      <c r="AH1543"/>
      <c r="AZ1543" s="2"/>
      <c r="BA1543" s="3"/>
      <c r="BB1543" s="3"/>
      <c r="BC1543" s="3"/>
      <c r="BD1543" s="3"/>
    </row>
    <row r="1544" spans="1:56" ht="15">
      <c r="A1544"/>
      <c r="J1544"/>
      <c r="AA1544"/>
      <c r="AB1544"/>
      <c r="AC1544"/>
      <c r="AD1544"/>
      <c r="AE1544"/>
      <c r="AF1544"/>
      <c r="AG1544"/>
      <c r="AH1544"/>
      <c r="AZ1544" s="2"/>
      <c r="BA1544" s="3"/>
      <c r="BB1544" s="3"/>
      <c r="BC1544" s="3"/>
      <c r="BD1544" s="3"/>
    </row>
    <row r="1545" spans="1:56" ht="15">
      <c r="A1545"/>
      <c r="J1545"/>
      <c r="AA1545"/>
      <c r="AB1545"/>
      <c r="AC1545"/>
      <c r="AD1545"/>
      <c r="AE1545"/>
      <c r="AF1545"/>
      <c r="AG1545"/>
      <c r="AH1545"/>
      <c r="AZ1545" s="2"/>
      <c r="BA1545" s="3"/>
      <c r="BB1545" s="3"/>
      <c r="BC1545" s="3"/>
      <c r="BD1545" s="3"/>
    </row>
    <row r="1546" spans="1:56" ht="15">
      <c r="A1546"/>
      <c r="J1546"/>
      <c r="AA1546"/>
      <c r="AB1546"/>
      <c r="AC1546"/>
      <c r="AD1546"/>
      <c r="AE1546"/>
      <c r="AF1546"/>
      <c r="AG1546"/>
      <c r="AH1546"/>
      <c r="AZ1546" s="2"/>
      <c r="BA1546" s="3"/>
      <c r="BB1546" s="3"/>
      <c r="BC1546" s="3"/>
      <c r="BD1546" s="3"/>
    </row>
    <row r="1547" spans="1:56" ht="15">
      <c r="A1547"/>
      <c r="J1547"/>
      <c r="AA1547"/>
      <c r="AB1547"/>
      <c r="AC1547"/>
      <c r="AD1547"/>
      <c r="AE1547"/>
      <c r="AF1547"/>
      <c r="AG1547"/>
      <c r="AH1547"/>
      <c r="AZ1547" s="2"/>
      <c r="BA1547" s="3"/>
      <c r="BB1547" s="3"/>
      <c r="BC1547" s="3"/>
      <c r="BD1547" s="3"/>
    </row>
    <row r="1548" spans="1:56" ht="15">
      <c r="A1548"/>
      <c r="J1548"/>
      <c r="AA1548"/>
      <c r="AB1548"/>
      <c r="AC1548"/>
      <c r="AD1548"/>
      <c r="AE1548"/>
      <c r="AF1548"/>
      <c r="AG1548"/>
      <c r="AH1548"/>
      <c r="AZ1548" s="2"/>
      <c r="BA1548" s="3"/>
      <c r="BB1548" s="3"/>
      <c r="BC1548" s="3"/>
      <c r="BD1548" s="3"/>
    </row>
    <row r="1549" spans="1:56" ht="15">
      <c r="A1549"/>
      <c r="J1549"/>
      <c r="AA1549"/>
      <c r="AB1549"/>
      <c r="AC1549"/>
      <c r="AD1549"/>
      <c r="AE1549"/>
      <c r="AF1549"/>
      <c r="AG1549"/>
      <c r="AH1549"/>
      <c r="AZ1549" s="2"/>
      <c r="BA1549" s="3"/>
      <c r="BB1549" s="3"/>
      <c r="BC1549" s="3"/>
      <c r="BD1549" s="3"/>
    </row>
    <row r="1550" spans="1:56" ht="15">
      <c r="A1550"/>
      <c r="J1550"/>
      <c r="AA1550"/>
      <c r="AB1550"/>
      <c r="AC1550"/>
      <c r="AD1550"/>
      <c r="AE1550"/>
      <c r="AF1550"/>
      <c r="AG1550"/>
      <c r="AH1550"/>
      <c r="AZ1550" s="2"/>
      <c r="BA1550" s="3"/>
      <c r="BB1550" s="3"/>
      <c r="BC1550" s="3"/>
      <c r="BD1550" s="3"/>
    </row>
    <row r="1551" spans="1:56" ht="15">
      <c r="A1551"/>
      <c r="J1551"/>
      <c r="AA1551"/>
      <c r="AB1551"/>
      <c r="AC1551"/>
      <c r="AD1551"/>
      <c r="AE1551"/>
      <c r="AF1551"/>
      <c r="AG1551"/>
      <c r="AH1551"/>
      <c r="AZ1551" s="2"/>
      <c r="BA1551" s="3"/>
      <c r="BB1551" s="3"/>
      <c r="BC1551" s="3"/>
      <c r="BD1551" s="3"/>
    </row>
    <row r="1552" spans="1:56" ht="15">
      <c r="A1552"/>
      <c r="J1552"/>
      <c r="AA1552"/>
      <c r="AB1552"/>
      <c r="AC1552"/>
      <c r="AD1552"/>
      <c r="AE1552"/>
      <c r="AF1552"/>
      <c r="AG1552"/>
      <c r="AH1552"/>
      <c r="AZ1552" s="2"/>
      <c r="BA1552" s="3"/>
      <c r="BB1552" s="3"/>
      <c r="BC1552" s="3"/>
      <c r="BD1552" s="3"/>
    </row>
    <row r="1553" spans="1:56" ht="15">
      <c r="A1553"/>
      <c r="J1553"/>
      <c r="AA1553"/>
      <c r="AB1553"/>
      <c r="AC1553"/>
      <c r="AD1553"/>
      <c r="AE1553"/>
      <c r="AF1553"/>
      <c r="AG1553"/>
      <c r="AH1553"/>
      <c r="AZ1553" s="2"/>
      <c r="BA1553" s="3"/>
      <c r="BB1553" s="3"/>
      <c r="BC1553" s="3"/>
      <c r="BD1553" s="3"/>
    </row>
    <row r="1554" spans="1:56" ht="15">
      <c r="A1554"/>
      <c r="J1554"/>
      <c r="AA1554"/>
      <c r="AB1554"/>
      <c r="AC1554"/>
      <c r="AD1554"/>
      <c r="AE1554"/>
      <c r="AF1554"/>
      <c r="AG1554"/>
      <c r="AH1554"/>
      <c r="AZ1554" s="2"/>
      <c r="BA1554" s="3"/>
      <c r="BB1554" s="3"/>
      <c r="BC1554" s="3"/>
      <c r="BD1554" s="3"/>
    </row>
    <row r="1555" spans="1:56" ht="15">
      <c r="A1555"/>
      <c r="J1555"/>
      <c r="AA1555"/>
      <c r="AB1555"/>
      <c r="AC1555"/>
      <c r="AD1555"/>
      <c r="AE1555"/>
      <c r="AF1555"/>
      <c r="AG1555"/>
      <c r="AH1555"/>
      <c r="AZ1555" s="2"/>
      <c r="BA1555" s="3"/>
      <c r="BB1555" s="3"/>
      <c r="BC1555" s="3"/>
      <c r="BD1555" s="3"/>
    </row>
    <row r="1556" spans="1:56" ht="15">
      <c r="A1556"/>
      <c r="J1556"/>
      <c r="AA1556"/>
      <c r="AB1556"/>
      <c r="AC1556"/>
      <c r="AD1556"/>
      <c r="AE1556"/>
      <c r="AF1556"/>
      <c r="AG1556"/>
      <c r="AH1556"/>
      <c r="AZ1556" s="2"/>
      <c r="BA1556" s="3"/>
      <c r="BB1556" s="3"/>
      <c r="BC1556" s="3"/>
      <c r="BD1556" s="3"/>
    </row>
    <row r="1557" spans="1:56" ht="15">
      <c r="A1557"/>
      <c r="J1557"/>
      <c r="AA1557"/>
      <c r="AB1557"/>
      <c r="AC1557"/>
      <c r="AD1557"/>
      <c r="AE1557"/>
      <c r="AF1557"/>
      <c r="AG1557"/>
      <c r="AH1557"/>
      <c r="AZ1557" s="2"/>
      <c r="BA1557" s="3"/>
      <c r="BB1557" s="3"/>
      <c r="BC1557" s="3"/>
      <c r="BD1557" s="3"/>
    </row>
    <row r="1558" spans="1:56" ht="15">
      <c r="A1558"/>
      <c r="J1558"/>
      <c r="AA1558"/>
      <c r="AB1558"/>
      <c r="AC1558"/>
      <c r="AD1558"/>
      <c r="AE1558"/>
      <c r="AF1558"/>
      <c r="AG1558"/>
      <c r="AH1558"/>
      <c r="AZ1558" s="2"/>
      <c r="BA1558" s="3"/>
      <c r="BB1558" s="3"/>
      <c r="BC1558" s="3"/>
      <c r="BD1558" s="3"/>
    </row>
    <row r="1559" spans="1:56" ht="15">
      <c r="A1559"/>
      <c r="J1559"/>
      <c r="AA1559"/>
      <c r="AB1559"/>
      <c r="AC1559"/>
      <c r="AD1559"/>
      <c r="AE1559"/>
      <c r="AF1559"/>
      <c r="AG1559"/>
      <c r="AH1559"/>
      <c r="AZ1559" s="2"/>
      <c r="BA1559" s="3"/>
      <c r="BB1559" s="3"/>
      <c r="BC1559" s="3"/>
      <c r="BD1559" s="3"/>
    </row>
    <row r="1560" spans="1:56" ht="15">
      <c r="A1560"/>
      <c r="J1560"/>
      <c r="AA1560"/>
      <c r="AB1560"/>
      <c r="AC1560"/>
      <c r="AD1560"/>
      <c r="AE1560"/>
      <c r="AF1560"/>
      <c r="AG1560"/>
      <c r="AH1560"/>
      <c r="AZ1560" s="2"/>
      <c r="BA1560" s="3"/>
      <c r="BB1560" s="3"/>
      <c r="BC1560" s="3"/>
      <c r="BD1560" s="3"/>
    </row>
    <row r="1561" spans="1:56" ht="15">
      <c r="A1561"/>
      <c r="J1561"/>
      <c r="AA1561"/>
      <c r="AB1561"/>
      <c r="AC1561"/>
      <c r="AD1561"/>
      <c r="AE1561"/>
      <c r="AF1561"/>
      <c r="AG1561"/>
      <c r="AH1561"/>
      <c r="AZ1561" s="2"/>
      <c r="BA1561" s="3"/>
      <c r="BB1561" s="3"/>
      <c r="BC1561" s="3"/>
      <c r="BD1561" s="3"/>
    </row>
    <row r="1562" spans="1:56" ht="15">
      <c r="A1562"/>
      <c r="J1562"/>
      <c r="AA1562"/>
      <c r="AB1562"/>
      <c r="AC1562"/>
      <c r="AD1562"/>
      <c r="AE1562"/>
      <c r="AF1562"/>
      <c r="AG1562"/>
      <c r="AH1562"/>
      <c r="AZ1562" s="2"/>
      <c r="BA1562" s="3"/>
      <c r="BB1562" s="3"/>
      <c r="BC1562" s="3"/>
      <c r="BD1562" s="3"/>
    </row>
    <row r="1563" spans="1:56" ht="15">
      <c r="A1563"/>
      <c r="J1563"/>
      <c r="AA1563"/>
      <c r="AB1563"/>
      <c r="AC1563"/>
      <c r="AD1563"/>
      <c r="AE1563"/>
      <c r="AF1563"/>
      <c r="AG1563"/>
      <c r="AH1563"/>
      <c r="AZ1563" s="2"/>
      <c r="BA1563" s="3"/>
      <c r="BB1563" s="3"/>
      <c r="BC1563" s="3"/>
      <c r="BD1563" s="3"/>
    </row>
    <row r="1564" spans="1:56" ht="15">
      <c r="A1564"/>
      <c r="J1564"/>
      <c r="AA1564"/>
      <c r="AB1564"/>
      <c r="AC1564"/>
      <c r="AD1564"/>
      <c r="AE1564"/>
      <c r="AF1564"/>
      <c r="AG1564"/>
      <c r="AH1564"/>
      <c r="AZ1564" s="2"/>
      <c r="BA1564" s="3"/>
      <c r="BB1564" s="3"/>
      <c r="BC1564" s="3"/>
      <c r="BD1564" s="3"/>
    </row>
    <row r="1565" spans="1:56" ht="15">
      <c r="A1565"/>
      <c r="J1565"/>
      <c r="AA1565"/>
      <c r="AB1565"/>
      <c r="AC1565"/>
      <c r="AD1565"/>
      <c r="AE1565"/>
      <c r="AF1565"/>
      <c r="AG1565"/>
      <c r="AH1565"/>
      <c r="AZ1565" s="2"/>
      <c r="BA1565" s="3"/>
      <c r="BB1565" s="3"/>
      <c r="BC1565" s="3"/>
      <c r="BD1565" s="3"/>
    </row>
    <row r="1566" spans="1:56" ht="15">
      <c r="A1566"/>
      <c r="J1566"/>
      <c r="AA1566"/>
      <c r="AB1566"/>
      <c r="AC1566"/>
      <c r="AD1566"/>
      <c r="AE1566"/>
      <c r="AF1566"/>
      <c r="AG1566"/>
      <c r="AH1566"/>
      <c r="AZ1566" s="2"/>
      <c r="BA1566" s="3"/>
      <c r="BB1566" s="3"/>
      <c r="BC1566" s="3"/>
      <c r="BD1566" s="3"/>
    </row>
    <row r="1567" spans="1:56" ht="15">
      <c r="A1567"/>
      <c r="J1567"/>
      <c r="AA1567"/>
      <c r="AB1567"/>
      <c r="AC1567"/>
      <c r="AD1567"/>
      <c r="AE1567"/>
      <c r="AF1567"/>
      <c r="AG1567"/>
      <c r="AH1567"/>
      <c r="AZ1567" s="2"/>
      <c r="BA1567" s="3"/>
      <c r="BB1567" s="3"/>
      <c r="BC1567" s="3"/>
      <c r="BD1567" s="3"/>
    </row>
    <row r="1568" spans="1:56" ht="15">
      <c r="A1568"/>
      <c r="J1568"/>
      <c r="AA1568"/>
      <c r="AB1568"/>
      <c r="AC1568"/>
      <c r="AD1568"/>
      <c r="AE1568"/>
      <c r="AF1568"/>
      <c r="AG1568"/>
      <c r="AH1568"/>
      <c r="AZ1568" s="2"/>
      <c r="BA1568" s="3"/>
      <c r="BB1568" s="3"/>
      <c r="BC1568" s="3"/>
      <c r="BD1568" s="3"/>
    </row>
    <row r="1569" spans="1:56" ht="15">
      <c r="A1569"/>
      <c r="J1569"/>
      <c r="AA1569"/>
      <c r="AB1569"/>
      <c r="AC1569"/>
      <c r="AD1569"/>
      <c r="AE1569"/>
      <c r="AF1569"/>
      <c r="AG1569"/>
      <c r="AH1569"/>
      <c r="AZ1569" s="2"/>
      <c r="BA1569" s="3"/>
      <c r="BB1569" s="3"/>
      <c r="BC1569" s="3"/>
      <c r="BD1569" s="3"/>
    </row>
    <row r="1570" spans="1:56" ht="15">
      <c r="A1570"/>
      <c r="J1570"/>
      <c r="AA1570"/>
      <c r="AB1570"/>
      <c r="AC1570"/>
      <c r="AD1570"/>
      <c r="AE1570"/>
      <c r="AF1570"/>
      <c r="AG1570"/>
      <c r="AH1570"/>
      <c r="AZ1570" s="2"/>
      <c r="BA1570" s="3"/>
      <c r="BB1570" s="3"/>
      <c r="BC1570" s="3"/>
      <c r="BD1570" s="3"/>
    </row>
  </sheetData>
  <dataValidations count="19">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6"/>
    <dataValidation allowBlank="1" errorTitle="Invalid Vertex Visibility" error="You have entered an unrecognized vertex visibility.  Try selecting from the drop-down list instead." sqref="AZ3"/>
    <dataValidation allowBlank="1" showErrorMessage="1" sqref="A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6"/>
    <dataValidation allowBlank="1" showInputMessage="1" promptTitle="Vertex Tooltip" prompt="Enter optional text that will pop up when the mouse is hovered over the vertex." errorTitle="Invalid Vertex Image Key" sqref="K3:K3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6"/>
    <dataValidation allowBlank="1" showInputMessage="1" promptTitle="Vertex Label Fill Color" prompt="To select an optional fill color for the Label shape, right-click and select Select Color on the right-click menu." sqref="I3:I386"/>
    <dataValidation allowBlank="1" showInputMessage="1" promptTitle="Vertex Color" prompt="To select an optional vertex color, right-click and select Select Color on the right-click menu." sqref="B3:B386"/>
    <dataValidation allowBlank="1" showInputMessage="1" promptTitle="Vertex Opacity" prompt="Enter an optional vertex opacity between 0 (transparent) and 100 (opaque)." errorTitle="Invalid Vertex Opacity" error="The optional vertex opacity must be a whole number between 0 and 10." sqref="E3:E386"/>
    <dataValidation type="list" allowBlank="1" showInputMessage="1" showErrorMessage="1" promptTitle="Vertex Shape" prompt="Select an optional vertex shape." errorTitle="Invalid Vertex Shape" error="You have entered an invalid vertex shape.  Try selecting from the drop-down list instead." sqref="C3:C3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6">
      <formula1>ValidVertexLabelPositions</formula1>
    </dataValidation>
    <dataValidation allowBlank="1" showInputMessage="1" showErrorMessage="1" promptTitle="Vertex Name" prompt="Enter the name of the vertex." sqref="A3:A386"/>
  </dataValidations>
  <hyperlinks>
    <hyperlink ref="AI74" r:id="rId1" display="https://t.co/jw2s2L0RLt"/>
    <hyperlink ref="AK100" r:id="rId2" display="https://t.co/PW24MbMfY9"/>
    <hyperlink ref="AK3" r:id="rId3" display="https://t.co/wXdAeCwLFV"/>
    <hyperlink ref="AK101" r:id="rId4" display="https://t.co/bAxAclQkBe"/>
    <hyperlink ref="AK102" r:id="rId5" display="https://t.co/S9w0F3Clk7"/>
    <hyperlink ref="AK26" r:id="rId6" display="https://t.co/kqAuSkY0G5"/>
    <hyperlink ref="AK106" r:id="rId7" display="https://t.co/EgelZUWboK"/>
    <hyperlink ref="AK27" r:id="rId8" display="https://t.co/Qqy7hQ7bKt"/>
    <hyperlink ref="AK108" r:id="rId9" display="https://t.co/FlYEKlUEml"/>
    <hyperlink ref="AK109" r:id="rId10" display="https://t.co/xQ2DIkCfun"/>
    <hyperlink ref="AK110" r:id="rId11" display="http://t.co/eYujq7XvZD"/>
    <hyperlink ref="AK111" r:id="rId12" display="https://t.co/jWL6V7KYUb"/>
    <hyperlink ref="AK112" r:id="rId13" display="https://t.co/HaqDaDKlyf"/>
    <hyperlink ref="AK28" r:id="rId14" display="https://t.co/KWSZR5mlFN"/>
    <hyperlink ref="AK114" r:id="rId15" display="https://t.co/ndvJvqg7ox"/>
    <hyperlink ref="AK29" r:id="rId16" display="https://t.co/OWXtOTnGAu"/>
    <hyperlink ref="AK116" r:id="rId17" display="https://t.co/TQjvo903l6"/>
    <hyperlink ref="AK30" r:id="rId18" display="https://t.co/bx90GSRpe6"/>
    <hyperlink ref="AK117" r:id="rId19" display="https://t.co/U5F6UL1Em0"/>
    <hyperlink ref="AK7" r:id="rId20" display="https://t.co/EPK7f5qow1"/>
    <hyperlink ref="AK16" r:id="rId21" display="https://t.co/B7O1raHn4X"/>
    <hyperlink ref="AK121" r:id="rId22" display="https://t.co/bMDmmJw4Us"/>
    <hyperlink ref="AK123" r:id="rId23" display="https://t.co/gesjh7Gq1V"/>
    <hyperlink ref="AK124" r:id="rId24" display="https://t.co/R543B0Rp4n"/>
    <hyperlink ref="AK125" r:id="rId25" display="https://t.co/UFWDh2fU48"/>
    <hyperlink ref="AK126" r:id="rId26" display="https://t.co/YSq78J1I5O"/>
    <hyperlink ref="AK127" r:id="rId27" display="https://t.co/UnAPxjBMq2"/>
    <hyperlink ref="AK35" r:id="rId28" display="https://t.co/kPkADQeeCa"/>
    <hyperlink ref="AK8" r:id="rId29" display="https://t.co/9CXutDNqA7"/>
    <hyperlink ref="AK4" r:id="rId30" display="https://t.co/DLXRSufyhx"/>
    <hyperlink ref="AK36" r:id="rId31" display="https://t.co/BsOhCxsdNZ"/>
    <hyperlink ref="AK134" r:id="rId32" display="https://t.co/5rZEVNo2Cz"/>
    <hyperlink ref="AK135" r:id="rId33" display="http://t.co/jU9w2RfXUM"/>
    <hyperlink ref="AK137" r:id="rId34" display="http://t.co/v65Fde4J3I"/>
    <hyperlink ref="AK140" r:id="rId35" display="https://t.co/sBBdVVzrZ8"/>
    <hyperlink ref="AK9" r:id="rId36" display="http://t.co/Ldbl41yhrP"/>
    <hyperlink ref="AK142" r:id="rId37" display="https://t.co/BCU7dd8MMl"/>
    <hyperlink ref="AK143" r:id="rId38" display="https://t.co/59ht2UcPN7"/>
    <hyperlink ref="AK144" r:id="rId39" display="https://t.co/FeJvPedeMC"/>
    <hyperlink ref="AK11" r:id="rId40" display="https://t.co/XhAmrdvgoK"/>
    <hyperlink ref="AK145" r:id="rId41" display="https://t.co/5R9mf5PRg9"/>
    <hyperlink ref="AK146" r:id="rId42" display="https://t.co/AXJmLTlrLW"/>
    <hyperlink ref="AK39" r:id="rId43" display="https://t.co/cQLotlfgkm"/>
    <hyperlink ref="AK149" r:id="rId44" display="https://t.co/UDxwuOANT1"/>
    <hyperlink ref="AK150" r:id="rId45" display="http://t.co/kIg8nGKD7W"/>
    <hyperlink ref="AK151" r:id="rId46" display="https://t.co/clRJ9J1r45"/>
    <hyperlink ref="AK6" r:id="rId47" display="https://t.co/ieCxwRsLG6"/>
    <hyperlink ref="AK153" r:id="rId48" display="https://t.co/oIjb8wqX6d"/>
    <hyperlink ref="AK40" r:id="rId49" display="https://t.co/sV8kWLjtnc"/>
    <hyperlink ref="AK156" r:id="rId50" display="https://t.co/K7UT1an4nC"/>
    <hyperlink ref="AK17" r:id="rId51" display="https://t.co/zPEXX5x8uV"/>
    <hyperlink ref="AK157" r:id="rId52" display="https://t.co/3GfYVYYg6N"/>
    <hyperlink ref="AK158" r:id="rId53" display="https://t.co/jaJr96RmVN"/>
    <hyperlink ref="AK159" r:id="rId54" display="https://t.co/1jahY9hnl5"/>
    <hyperlink ref="AK160" r:id="rId55" display="https://t.co/JwBCiWE6rZ"/>
    <hyperlink ref="AK161" r:id="rId56" display="https://t.co/Ep8OvfKDLQ"/>
    <hyperlink ref="AK162" r:id="rId57" display="https://t.co/VHOu5N0uQt"/>
    <hyperlink ref="AK163" r:id="rId58" display="https://t.co/Zit7wsQJFQ"/>
    <hyperlink ref="AK164" r:id="rId59" display="https://t.co/kijUQZ5wJR"/>
    <hyperlink ref="AK165" r:id="rId60" display="https://t.co/pDokL6kI9t"/>
    <hyperlink ref="AK18" r:id="rId61" display="https://t.co/Ci8CtxaeL9"/>
    <hyperlink ref="AK167" r:id="rId62" display="https://t.co/EMQFELfEHW"/>
    <hyperlink ref="AK168" r:id="rId63" display="http://t.co/ZPQLhjHLQZ"/>
    <hyperlink ref="AK43" r:id="rId64" display="https://t.co/5t8ewvd1J7"/>
    <hyperlink ref="AK44" r:id="rId65" display="https://t.co/YirVhg8mfO"/>
    <hyperlink ref="AK45" r:id="rId66" display="https://t.co/hrPxkA61Ma"/>
    <hyperlink ref="AK46" r:id="rId67" display="http://t.co/UJX93QSRXM"/>
    <hyperlink ref="AK47" r:id="rId68" display="http://t.co/9Qe6js5UEH"/>
    <hyperlink ref="AK169" r:id="rId69" display="https://t.co/z96ZdBaEqu"/>
    <hyperlink ref="AK48" r:id="rId70" display="https://t.co/3wRPwLsTtW"/>
    <hyperlink ref="AK170" r:id="rId71" display="https://t.co/F664Zdwx1e"/>
    <hyperlink ref="AK171" r:id="rId72" display="https://t.co/Xp5hd1Xf3o"/>
    <hyperlink ref="AK173" r:id="rId73" display="https://t.co/xVq0Ukvrt3"/>
    <hyperlink ref="AK174" r:id="rId74" display="https://t.co/ul1KYmXRqz"/>
    <hyperlink ref="AK50" r:id="rId75" display="http://t.co/8yuW2GniaQ"/>
    <hyperlink ref="AK179" r:id="rId76" display="http://t.co/ShAFUy9wM8"/>
    <hyperlink ref="AK180" r:id="rId77" display="https://t.co/ZGWm13xQCd"/>
    <hyperlink ref="AK51" r:id="rId78" display="https://t.co/gS82zMxVZU"/>
    <hyperlink ref="AK181" r:id="rId79" display="http://t.co/oNpyfeKkIt"/>
    <hyperlink ref="AK183" r:id="rId80" display="https://t.co/6lZCSLvbV5"/>
    <hyperlink ref="AK184" r:id="rId81" display="http://t.co/fbiHrOJgj7"/>
    <hyperlink ref="AK185" r:id="rId82" display="http://t.co/Ao3Rh2T7ox"/>
    <hyperlink ref="AK187" r:id="rId83" display="https://t.co/XiVmk9Dfqo"/>
    <hyperlink ref="AK188" r:id="rId84" display="https://t.co/essqTRG4yP"/>
    <hyperlink ref="AK52" r:id="rId85" display="https://t.co/byeRNsPbWY"/>
    <hyperlink ref="AK191" r:id="rId86" display="https://t.co/K5HYVAFVBD"/>
    <hyperlink ref="AK193" r:id="rId87" display="https://t.co/1LaElpW1iv"/>
    <hyperlink ref="AK194" r:id="rId88" display="https://t.co/sPqfNjxd0d"/>
    <hyperlink ref="AK196" r:id="rId89" display="https://t.co/WVpT7fiGTB"/>
    <hyperlink ref="AK197" r:id="rId90" display="https://t.co/H9wGyC7Jvb"/>
    <hyperlink ref="AK10" r:id="rId91" display="https://t.co/U0d27K8QGh"/>
    <hyperlink ref="AK202" r:id="rId92" display="https://t.co/bzqQb68pm2"/>
    <hyperlink ref="AK203" r:id="rId93" display="https://t.co/4x7sjktW5u"/>
    <hyperlink ref="AK12" r:id="rId94" display="https://t.co/4zbYDp1KV4"/>
    <hyperlink ref="AK206" r:id="rId95" display="https://t.co/BfamN6Qi1w"/>
    <hyperlink ref="AK207" r:id="rId96" display="https://t.co/rWsAmp8HN7"/>
    <hyperlink ref="AK208" r:id="rId97" display="https://t.co/Wkc7AXsCrl"/>
    <hyperlink ref="AK210" r:id="rId98" display="https://t.co/sPCWsnME9b"/>
    <hyperlink ref="AK55" r:id="rId99" display="https://t.co/tTXKV3nwYx"/>
    <hyperlink ref="AK56" r:id="rId100" display="https://t.co/K3OgM4n1Y7"/>
    <hyperlink ref="AK212" r:id="rId101" display="http://t.co/UbawzCtN4Z"/>
    <hyperlink ref="AK213" r:id="rId102" display="https://t.co/fvySWDOhnI"/>
    <hyperlink ref="AK214" r:id="rId103" display="https://t.co/ojNqUQH6Zj"/>
    <hyperlink ref="AK215" r:id="rId104" display="http://t.co/UxyQtRtFeQ"/>
    <hyperlink ref="AK216" r:id="rId105" display="http://t.co/vGj0FwxQDi"/>
    <hyperlink ref="AK217" r:id="rId106" display="https://t.co/N2ZyWWhOQN"/>
    <hyperlink ref="AK57" r:id="rId107" display="https://t.co/WJIHwuS7Sr"/>
    <hyperlink ref="AK58" r:id="rId108" display="http://t.co/jUe8I7L32n"/>
    <hyperlink ref="AK59" r:id="rId109" display="https://t.co/i4spcePMBR"/>
    <hyperlink ref="AK60" r:id="rId110" display="https://t.co/HFGfl9YcFS"/>
    <hyperlink ref="AK13" r:id="rId111" display="https://t.co/RIZ7jrtsei"/>
    <hyperlink ref="AK219" r:id="rId112" display="http://t.co/agK8mvyINj"/>
    <hyperlink ref="AK221" r:id="rId113" display="https://t.co/NM53caJIly"/>
    <hyperlink ref="AK222" r:id="rId114" display="http://t.co/EfpGMnDXwB"/>
    <hyperlink ref="AK14" r:id="rId115" display="http://t.co/O91m0cV74O"/>
    <hyperlink ref="AK224" r:id="rId116" display="https://t.co/Au4V0UXEph"/>
    <hyperlink ref="AK62" r:id="rId117" display="http://t.co/QKagYtUpIC"/>
    <hyperlink ref="AK63" r:id="rId118" display="http://t.co/TcArzHb8l4"/>
    <hyperlink ref="AK64" r:id="rId119" display="https://t.co/T7hgGBULma"/>
    <hyperlink ref="AK65" r:id="rId120" display="https://t.co/YQ2ZVAdmes"/>
    <hyperlink ref="AK232" r:id="rId121" display="https://t.co/eUAorXU6be"/>
    <hyperlink ref="AK234" r:id="rId122" display="https://t.co/6oYXOYtRzM"/>
    <hyperlink ref="AK66" r:id="rId123" display="https://t.co/2AZUegbVsJ"/>
    <hyperlink ref="AK67" r:id="rId124" display="https://t.co/5847rK93pq"/>
    <hyperlink ref="AK68" r:id="rId125" display="https://t.co/nTUJH06Iu6"/>
    <hyperlink ref="AK239" r:id="rId126" display="http://t.co/6O0NnhaG5v"/>
    <hyperlink ref="AK240" r:id="rId127" display="https://t.co/TxQg1OnFt2"/>
    <hyperlink ref="AK241" r:id="rId128" display="https://t.co/sUshS1AIhL"/>
    <hyperlink ref="AK244" r:id="rId129" display="https://t.co/gJzSriVXoF"/>
    <hyperlink ref="AK245" r:id="rId130" display="https://t.co/gFkvn8uvq4"/>
    <hyperlink ref="AK70" r:id="rId131" display="http://t.co/93uBCJaeHT"/>
    <hyperlink ref="AK247" r:id="rId132" display="https://t.co/MaQ6lTulaR"/>
    <hyperlink ref="AK71" r:id="rId133" display="https://t.co/Xf68rg8DVc"/>
    <hyperlink ref="AK72" r:id="rId134" display="https://t.co/49hweaNliI"/>
    <hyperlink ref="AK75" r:id="rId135" display="https://t.co/ddXpVRmev7"/>
    <hyperlink ref="AK253" r:id="rId136" display="http://t.co/wXYCPHbASE"/>
    <hyperlink ref="AK255" r:id="rId137" display="https://t.co/08R2aXJdTS"/>
    <hyperlink ref="AK256" r:id="rId138" display="http://t.co/6HhqE3ZwoJ"/>
    <hyperlink ref="AK76" r:id="rId139" display="https://t.co/8y3q9utDE1"/>
    <hyperlink ref="AK257" r:id="rId140" display="https://t.co/YiwO7bI1g1"/>
    <hyperlink ref="AK258" r:id="rId141" display="https://t.co/8YSl2PsdEL"/>
    <hyperlink ref="AK259" r:id="rId142" display="http://t.co/IhkzjqyLzI"/>
    <hyperlink ref="AK260" r:id="rId143" display="https://t.co/fs02Z2aEdu"/>
    <hyperlink ref="AK262" r:id="rId144" display="https://t.co/x0RGDduK46"/>
    <hyperlink ref="AK264" r:id="rId145" display="https://t.co/EXUscpzwnW"/>
    <hyperlink ref="AK77" r:id="rId146" display="https://t.co/O6weMWVkpZ"/>
    <hyperlink ref="AK78" r:id="rId147" display="https://t.co/nKWBoa2jqv"/>
    <hyperlink ref="AK266" r:id="rId148" display="https://t.co/wWJYas4mZS"/>
    <hyperlink ref="AK267" r:id="rId149" display="https://t.co/R0d08s9QMR"/>
    <hyperlink ref="AK269" r:id="rId150" display="https://t.co/Kik4dIdO2P"/>
    <hyperlink ref="AK271" r:id="rId151" display="https://t.co/RvrBz0iuRE"/>
    <hyperlink ref="AK272" r:id="rId152" display="http://t.co/gAiZvPidia"/>
    <hyperlink ref="AK273" r:id="rId153" display="https://t.co/t5yFhCPjxh"/>
    <hyperlink ref="AK274" r:id="rId154" display="https://t.co/aX9XTkAZnX"/>
    <hyperlink ref="AK79" r:id="rId155" display="https://t.co/lj4gRM01Eo"/>
    <hyperlink ref="AK80" r:id="rId156" display="https://t.co/qPb0Tn0QLT"/>
    <hyperlink ref="AK275" r:id="rId157" display="https://t.co/uFEKFF3res"/>
    <hyperlink ref="AK277" r:id="rId158" display="https://t.co/KklT2fKZd4"/>
    <hyperlink ref="AK278" r:id="rId159" display="https://t.co/rhpEceD05X"/>
    <hyperlink ref="AK279" r:id="rId160" display="https://t.co/2wgBeCVP2G"/>
    <hyperlink ref="AK81" r:id="rId161" display="https://t.co/mWUmCD92Gk"/>
    <hyperlink ref="AK280" r:id="rId162" display="https://t.co/UrDN3bcXs2"/>
    <hyperlink ref="AK281" r:id="rId163" display="http://t.co/7c1dHpWtbd"/>
    <hyperlink ref="AK282" r:id="rId164" display="https://t.co/ZSb2NHCdG9"/>
    <hyperlink ref="AK83" r:id="rId165" display="https://t.co/q3cfdYGaj2"/>
    <hyperlink ref="AK283" r:id="rId166" display="https://t.co/cK4JQsbp5H"/>
    <hyperlink ref="AK284" r:id="rId167" display="https://t.co/OSFv34Yvyv"/>
    <hyperlink ref="AK84" r:id="rId168" display="https://t.co/8xZYs1B2FA"/>
    <hyperlink ref="AK85" r:id="rId169" display="https://t.co/tEkFsxqxb5"/>
    <hyperlink ref="AK86" r:id="rId170" display="https://t.co/YOHzwLXIKC"/>
    <hyperlink ref="AK87" r:id="rId171" display="https://t.co/OOyv7VDfyk"/>
    <hyperlink ref="AK290" r:id="rId172" display="https://t.co/Ss1ltL9FvE"/>
    <hyperlink ref="AK291" r:id="rId173" display="https://t.co/8SxGGSSgdt"/>
    <hyperlink ref="AK292" r:id="rId174" display="https://t.co/N1qEK90ozW"/>
    <hyperlink ref="AK88" r:id="rId175" display="http://t.co/TFT3smBBJ7"/>
    <hyperlink ref="AK295" r:id="rId176" display="http://t.co/bwcY1pdFXM"/>
    <hyperlink ref="AK296" r:id="rId177" display="http://t.co/5L8MQgid8T"/>
    <hyperlink ref="AK297" r:id="rId178" display="http://t.co/H6P1WyTOvd"/>
    <hyperlink ref="AK298" r:id="rId179" display="https://t.co/u6qXJ8J6Nl"/>
    <hyperlink ref="AK299" r:id="rId180" display="https://t.co/PRyQ30ompL"/>
    <hyperlink ref="AK300" r:id="rId181" display="http://t.co/wfitK0KYql"/>
    <hyperlink ref="AK301" r:id="rId182" display="https://t.co/z7tDUGvDVw"/>
    <hyperlink ref="AK303" r:id="rId183" display="https://t.co/BA0wDXIgip"/>
    <hyperlink ref="AK304" r:id="rId184" display="http://t.co/MWRt2G7NwA"/>
    <hyperlink ref="AK90" r:id="rId185" display="https://t.co/VYvEIASZC1"/>
    <hyperlink ref="AK91" r:id="rId186" display="https://t.co/Bjo2XTKS4N"/>
    <hyperlink ref="AK310" r:id="rId187" display="https://t.co/pvldRnOil7"/>
    <hyperlink ref="AK92" r:id="rId188" display="https://t.co/SxtRyG2WtW"/>
    <hyperlink ref="AK311" r:id="rId189" display="https://t.co/B6nbcjxTSo"/>
    <hyperlink ref="AK314" r:id="rId190" display="https://t.co/avccimRt41"/>
    <hyperlink ref="AK315" r:id="rId191" display="https://t.co/fJdxvzTc6L"/>
    <hyperlink ref="AK93" r:id="rId192" display="https://t.co/ZD4W38Vt3d"/>
    <hyperlink ref="AK316" r:id="rId193" display="https://t.co/PGj5wdpX6K"/>
    <hyperlink ref="AK319" r:id="rId194" display="https://t.co/ZOibWOFvpm"/>
    <hyperlink ref="AK21" r:id="rId195" display="https://t.co/fQ6Bweneh4"/>
    <hyperlink ref="AK320" r:id="rId196" display="https://t.co/IDhnwdQYFy"/>
    <hyperlink ref="AK322" r:id="rId197" display="http://t.co/gOP41FiEQk"/>
    <hyperlink ref="AK323" r:id="rId198" display="https://t.co/Ha3dvO1m3s"/>
    <hyperlink ref="AK15" r:id="rId199" display="http://t.co/eu7pYmkoLp"/>
    <hyperlink ref="AK22" r:id="rId200" display="https://t.co/1MRX2nYlUz"/>
    <hyperlink ref="AK23" r:id="rId201" display="https://t.co/XZTwGYjOei"/>
    <hyperlink ref="AK326" r:id="rId202" display="https://t.co/zOv7AgvrvD"/>
    <hyperlink ref="AK327" r:id="rId203" display="http://t.co/gH9y5sxgzq"/>
    <hyperlink ref="AK328" r:id="rId204" display="https://t.co/y0Wtt3GO6u"/>
    <hyperlink ref="AK330" r:id="rId205" display="https://t.co/SQKVw9TJRU"/>
    <hyperlink ref="AK94" r:id="rId206" display="https://t.co/vFrNzHR9W7"/>
    <hyperlink ref="AK337" r:id="rId207" display="https://t.co/hp8F1glk2X"/>
    <hyperlink ref="AK338" r:id="rId208" display="https://t.co/lhoJ5mXNaf"/>
    <hyperlink ref="AK339" r:id="rId209" display="http://t.co/0hMkp8mZ3c"/>
    <hyperlink ref="AK96" r:id="rId210" display="https://t.co/p8Wgp9za2n"/>
    <hyperlink ref="AK97" r:id="rId211" display="https://t.co/utZHrYeMGG"/>
    <hyperlink ref="AK344" r:id="rId212" display="https://t.co/lSMc1QXATO"/>
    <hyperlink ref="AK345" r:id="rId213" display="http://t.co/Ou9Y7cpwPC"/>
    <hyperlink ref="AK349" r:id="rId214" display="https://t.co/7NQhn9PzKc"/>
    <hyperlink ref="AK350" r:id="rId215" display="http://t.co/Z5OB2y5H2I"/>
    <hyperlink ref="AK351" r:id="rId216" display="https://t.co/LpazHaDcyh"/>
    <hyperlink ref="AK352" r:id="rId217" display="http://t.co/pzfg5ofcBM"/>
    <hyperlink ref="AK353" r:id="rId218" display="https://t.co/lHT1x5GDGf"/>
    <hyperlink ref="AK354" r:id="rId219" display="https://t.co/Qe7TwX1lSX"/>
    <hyperlink ref="AK357" r:id="rId220" display="https://t.co/7rfbLFIYhH"/>
    <hyperlink ref="AK359" r:id="rId221" display="https://t.co/JnY4q5QalZ"/>
    <hyperlink ref="AK361" r:id="rId222" display="http://t.co/BjsVFOmax7"/>
    <hyperlink ref="AK364" r:id="rId223" display="https://t.co/OkjP754WIP"/>
    <hyperlink ref="AK365" r:id="rId224" display="http://t.co/UqmYruzutM"/>
    <hyperlink ref="AK366" r:id="rId225" display="https://t.co/FTYVTp7lzl"/>
    <hyperlink ref="AK367" r:id="rId226" display="https://t.co/mRhPgyz3Fx"/>
    <hyperlink ref="AK368" r:id="rId227" display="https://t.co/Luf8gLgimE"/>
    <hyperlink ref="AK369" r:id="rId228" display="https://t.co/ZRlRVesAbx"/>
    <hyperlink ref="AK370" r:id="rId229" display="https://t.co/ec6qbr6yUA"/>
    <hyperlink ref="AK371" r:id="rId230" display="https://t.co/3XYhaeJRAZ"/>
    <hyperlink ref="AK372" r:id="rId231" display="https://t.co/CaHnLuwO5L"/>
    <hyperlink ref="AK373" r:id="rId232" display="https://t.co/uOPz1CmrNm"/>
    <hyperlink ref="AK375" r:id="rId233" display="https://t.co/c6Gc30LYhs"/>
    <hyperlink ref="AK99" r:id="rId234" display="https://t.co/TIGUW7cfDf"/>
    <hyperlink ref="AK377" r:id="rId235" display="https://t.co/m7pnINeJM4"/>
    <hyperlink ref="AK379" r:id="rId236" display="https://t.co/ObbPZVcy5w"/>
    <hyperlink ref="AK380" r:id="rId237" display="http://t.co/PoMNcIfRez"/>
    <hyperlink ref="AK382" r:id="rId238" display="https://t.co/keCXfp3iO0"/>
    <hyperlink ref="AK385" r:id="rId239" display="https://t.co/kk0xCaTTdO"/>
    <hyperlink ref="F100" r:id="rId240" display="http://pbs.twimg.com/profile_images/1065751969699028992/yx4shSOR_normal.jpg"/>
    <hyperlink ref="F25" r:id="rId241" display="http://pbs.twimg.com/profile_images/1024729707965820930/YXS063Kq_normal.jpg"/>
    <hyperlink ref="F3" r:id="rId242" display="http://pbs.twimg.com/profile_images/1137110439152590848/X9Y3J1Z7_normal.jpg"/>
    <hyperlink ref="F101" r:id="rId243" display="http://pbs.twimg.com/profile_images/1121308567389331456/R_DJqf2f_normal.jpg"/>
    <hyperlink ref="F102" r:id="rId244" display="http://pbs.twimg.com/profile_images/980992381829959681/wOyls-Kv_normal.jpg"/>
    <hyperlink ref="F26" r:id="rId245" display="http://pbs.twimg.com/profile_images/1038461999796166656/3CmqhN9t_normal.jpg"/>
    <hyperlink ref="F103" r:id="rId246" display="http://pbs.twimg.com/profile_images/1137031977175928833/X0ngo_1h_normal.jpg"/>
    <hyperlink ref="F104" r:id="rId247" display="http://pbs.twimg.com/profile_images/942158893999783942/bcBz4amp_normal.jpg"/>
    <hyperlink ref="F105" r:id="rId248" display="http://pbs.twimg.com/profile_images/1119955835810209792/h3oRDk-O_normal.jpg"/>
    <hyperlink ref="F106" r:id="rId249" display="http://pbs.twimg.com/profile_images/931529810467155969/nqeZG9P9_normal.jpg"/>
    <hyperlink ref="F27" r:id="rId250" display="http://pbs.twimg.com/profile_images/799444097811484672/h7QfoYE8_normal.jpg"/>
    <hyperlink ref="F107" r:id="rId251" display="http://pbs.twimg.com/profile_images/1123812763007115275/uNFre9bY_normal.jpg"/>
    <hyperlink ref="F108" r:id="rId252" display="http://pbs.twimg.com/profile_images/1110199688119177216/mCjs5gKp_normal.png"/>
    <hyperlink ref="F109" r:id="rId253" display="http://pbs.twimg.com/profile_images/1098326221497208837/DsmirXX3_normal.png"/>
    <hyperlink ref="F110" r:id="rId254" display="http://pbs.twimg.com/profile_images/1006753845/1130222868_176_normal.jpg"/>
    <hyperlink ref="F111" r:id="rId255" display="http://pbs.twimg.com/profile_images/861276117877088257/4nlzuZM6_normal.jpg"/>
    <hyperlink ref="F112" r:id="rId256" display="http://pbs.twimg.com/profile_images/1009179900736045058/imnk1jfr_normal.jpg"/>
    <hyperlink ref="F113" r:id="rId257" display="http://pbs.twimg.com/profile_images/886748593163513856/a5jdb4NR_normal.jpg"/>
    <hyperlink ref="F28" r:id="rId258" display="http://pbs.twimg.com/profile_images/1039540137493811200/6W4yz5om_normal.jpg"/>
    <hyperlink ref="F114" r:id="rId259" display="http://pbs.twimg.com/profile_images/933983111515316225/aCwrL3as_normal.jpg"/>
    <hyperlink ref="F29" r:id="rId260" display="http://pbs.twimg.com/profile_images/1122168704089722880/1Tukx1CN_normal.jpg"/>
    <hyperlink ref="F115" r:id="rId261" display="http://pbs.twimg.com/profile_images/1048670265750773760/_pLDUNf1_normal.jpg"/>
    <hyperlink ref="F116" r:id="rId262" display="http://pbs.twimg.com/profile_images/808522002877149184/hL-xcF7K_normal.jpg"/>
    <hyperlink ref="F30" r:id="rId263" display="http://pbs.twimg.com/profile_images/902220282886270976/AUtZsu-i_normal.jpg"/>
    <hyperlink ref="F117" r:id="rId264" display="http://pbs.twimg.com/profile_images/687797811585368064/gpkpJmUt_normal.jpg"/>
    <hyperlink ref="F118" r:id="rId265" display="http://abs.twimg.com/sticky/default_profile_images/default_profile_normal.png"/>
    <hyperlink ref="F119" r:id="rId266" display="http://pbs.twimg.com/profile_images/1589642780/Gonzo35_normal.jpg"/>
    <hyperlink ref="F120" r:id="rId267" display="http://pbs.twimg.com/profile_images/3576258231/4d7ed62275bfdf34ee701074ba19e1fd_normal.jpeg"/>
    <hyperlink ref="F7" r:id="rId268" display="http://pbs.twimg.com/profile_images/1116293919564816386/9DPNQ72r_normal.jpg"/>
    <hyperlink ref="F31" r:id="rId269" display="http://pbs.twimg.com/profile_images/2827998324/b701e3388e9184e21678e50235994808_normal.png"/>
    <hyperlink ref="F16" r:id="rId270" display="http://pbs.twimg.com/profile_images/730220798355505154/hyvCrja2_normal.jpg"/>
    <hyperlink ref="F32" r:id="rId271" display="http://pbs.twimg.com/profile_images/1045412243238719489/KxvNYEwD_normal.jpg"/>
    <hyperlink ref="F121" r:id="rId272" display="http://pbs.twimg.com/profile_images/1109915427/OS_2010_normal.JPG"/>
    <hyperlink ref="F122" r:id="rId273" display="http://pbs.twimg.com/profile_images/1076345433251753985/SIIN4bFC_normal.jpg"/>
    <hyperlink ref="F123" r:id="rId274" display="http://pbs.twimg.com/profile_images/712453769452072961/33hFSUBB_normal.jpg"/>
    <hyperlink ref="F124" r:id="rId275" display="http://pbs.twimg.com/profile_images/1119401977967009792/73F38bRL_normal.png"/>
    <hyperlink ref="F33" r:id="rId276" display="http://pbs.twimg.com/profile_images/1138083683439710208/KXS-ES2S_normal.jpg"/>
    <hyperlink ref="F34" r:id="rId277" display="http://pbs.twimg.com/profile_images/1130416513800953856/yPo5EpOm_normal.png"/>
    <hyperlink ref="F125" r:id="rId278" display="http://pbs.twimg.com/profile_images/931736641231876096/znkKfxd6_normal.jpg"/>
    <hyperlink ref="F126" r:id="rId279" display="http://pbs.twimg.com/profile_images/480191794806669312/UO2PuKfS_normal.jpeg"/>
    <hyperlink ref="F127" r:id="rId280" display="http://pbs.twimg.com/profile_images/792429460825972736/WgoEyZ2q_normal.jpg"/>
    <hyperlink ref="F128" r:id="rId281" display="http://pbs.twimg.com/profile_images/1131188837156306944/Kc32FMmE_normal.jpg"/>
    <hyperlink ref="F129" r:id="rId282" display="http://pbs.twimg.com/profile_images/1058974231202021376/yXlX24QT_normal.jpg"/>
    <hyperlink ref="F130" r:id="rId283" display="http://pbs.twimg.com/profile_images/1104209462087372801/8JdqS0F-_normal.jpg"/>
    <hyperlink ref="F5" r:id="rId284" display="http://pbs.twimg.com/profile_images/713051695/1_normal.jpg"/>
    <hyperlink ref="F35" r:id="rId285" display="http://pbs.twimg.com/profile_images/1143201014050217984/KQiDwGGX_normal.jpg"/>
    <hyperlink ref="F131" r:id="rId286" display="http://pbs.twimg.com/profile_images/1020708493249130496/RmxEDkzV_normal.jpg"/>
    <hyperlink ref="F8" r:id="rId287" display="http://pbs.twimg.com/profile_images/1044263912961531904/iDDTMZHs_normal.jpg"/>
    <hyperlink ref="F4" r:id="rId288" display="http://pbs.twimg.com/profile_images/875366648093577217/DPjc49xK_normal.jpg"/>
    <hyperlink ref="F36" r:id="rId289" display="http://pbs.twimg.com/profile_images/1143725140930437120/O8btKyQS_normal.jpg"/>
    <hyperlink ref="F37" r:id="rId290" display="http://pbs.twimg.com/profile_images/996196541844082688/2ReHJd0P_normal.jpg"/>
    <hyperlink ref="F132" r:id="rId291" display="http://pbs.twimg.com/profile_images/926429764080095233/RIKmC4ys_normal.jpg"/>
    <hyperlink ref="F133" r:id="rId292" display="http://pbs.twimg.com/profile_images/549152766/FO_Mini_normal.jpg"/>
    <hyperlink ref="F134" r:id="rId293" display="http://pbs.twimg.com/profile_images/1085405172614991881/Fz8mQ4gT_normal.jpg"/>
    <hyperlink ref="F135" r:id="rId294" display="http://pbs.twimg.com/profile_images/378800000085484292/64c8242f9c857de897948ea4caef48a6_normal.jpeg"/>
    <hyperlink ref="F136" r:id="rId295" display="http://pbs.twimg.com/profile_images/1057110221728796672/TauYO3LO_normal.jpg"/>
    <hyperlink ref="F137" r:id="rId296" display="http://pbs.twimg.com/profile_images/616056678069374976/rfVOaEfn_normal.png"/>
    <hyperlink ref="F138" r:id="rId297" display="http://pbs.twimg.com/profile_images/432964519384465408/LD0lFLop_normal.jpeg"/>
    <hyperlink ref="F139" r:id="rId298" display="http://pbs.twimg.com/profile_images/1142289732514172934/vpSvQ_sj_normal.jpg"/>
    <hyperlink ref="F140" r:id="rId299" display="http://pbs.twimg.com/profile_images/1025392375718244353/HbOhN-Zq_normal.jpg"/>
    <hyperlink ref="F141" r:id="rId300" display="http://pbs.twimg.com/profile_images/1096478353303969792/ViCZ6H4c_normal.png"/>
    <hyperlink ref="F38" r:id="rId301" display="http://pbs.twimg.com/profile_images/1102285316696801281/VXnl_egL_normal.jpg"/>
    <hyperlink ref="F9" r:id="rId302" display="http://pbs.twimg.com/profile_images/547731071479996417/53RFXHu1_normal.png"/>
    <hyperlink ref="F142" r:id="rId303" display="http://pbs.twimg.com/profile_images/724079913163071489/6I792HQK_normal.jpg"/>
    <hyperlink ref="F143" r:id="rId304" display="http://pbs.twimg.com/profile_images/991631357/Screen_shot_2010-02-03_at_11.21.45_AM_normal.png"/>
    <hyperlink ref="F144" r:id="rId305" display="http://pbs.twimg.com/profile_images/1064734561429409792/3Y1jQNvp_normal.jpg"/>
    <hyperlink ref="F11" r:id="rId306" display="http://pbs.twimg.com/profile_images/1025232086481825792/Bwivvd4B_normal.jpg"/>
    <hyperlink ref="F145" r:id="rId307" display="http://pbs.twimg.com/profile_images/1572273372/Chrysta_20Dick_jpg_normal.jpg"/>
    <hyperlink ref="F146" r:id="rId308" display="http://pbs.twimg.com/profile_images/704638080813289472/qzHLRHKi_normal.jpg"/>
    <hyperlink ref="F147" r:id="rId309" display="http://pbs.twimg.com/profile_images/588531058850725888/jjLIj-Kh_normal.jpg"/>
    <hyperlink ref="F39" r:id="rId310" display="http://pbs.twimg.com/profile_images/1009626329564762112/nIDgH2bH_normal.jpg"/>
    <hyperlink ref="F148" r:id="rId311" display="http://pbs.twimg.com/profile_images/1163340815/top_cat_normal.jpg"/>
    <hyperlink ref="F149" r:id="rId312" display="http://pbs.twimg.com/profile_images/2370226047/9wg3lvl94xng77a58hsm_normal.jpeg"/>
    <hyperlink ref="F150" r:id="rId313" display="http://pbs.twimg.com/profile_images/1031837928425701376/YkJimt5A_normal.jpg"/>
    <hyperlink ref="F151" r:id="rId314" display="http://pbs.twimg.com/profile_images/1081182924970573824/6LZZ1KVJ_normal.jpg"/>
    <hyperlink ref="F152" r:id="rId315" display="http://pbs.twimg.com/profile_images/1112356477866373120/u73Ut3iL_normal.jpg"/>
    <hyperlink ref="F6" r:id="rId316" display="http://pbs.twimg.com/profile_images/895287892603482112/0kmjgyGv_normal.jpg"/>
    <hyperlink ref="F153" r:id="rId317" display="http://pbs.twimg.com/profile_images/1024131151063994369/8-3-epdI_normal.jpg"/>
    <hyperlink ref="F40" r:id="rId318" display="http://pbs.twimg.com/profile_images/840240099359088641/woNj5jYa_normal.jpg"/>
    <hyperlink ref="F154" r:id="rId319" display="http://pbs.twimg.com/profile_images/1087390138089512961/NpcFbYGL_normal.jpg"/>
    <hyperlink ref="F155" r:id="rId320" display="http://pbs.twimg.com/profile_images/3608274585/03f086c16c0e0a5fc501d8e630986768_normal.jpeg"/>
    <hyperlink ref="F156" r:id="rId321" display="http://pbs.twimg.com/profile_images/1079097146564055040/LaPQC7Pr_normal.jpg"/>
    <hyperlink ref="F17" r:id="rId322" display="http://pbs.twimg.com/profile_images/1126835294857302016/T-msizsk_normal.png"/>
    <hyperlink ref="F157" r:id="rId323" display="http://pbs.twimg.com/profile_images/978376303492542465/W9uIdOfE_normal.jpg"/>
    <hyperlink ref="F158" r:id="rId324" display="http://pbs.twimg.com/profile_images/1005928043473498117/NVSR-j21_normal.jpg"/>
    <hyperlink ref="F159" r:id="rId325" display="http://pbs.twimg.com/profile_images/1124970440646987776/F0__LaNI_normal.jpg"/>
    <hyperlink ref="F160" r:id="rId326" display="http://pbs.twimg.com/profile_images/1011404876205756418/0tz8fZt3_normal.jpg"/>
    <hyperlink ref="F161" r:id="rId327" display="http://pbs.twimg.com/profile_images/1125482302715248640/M5bmwO_W_normal.png"/>
    <hyperlink ref="F162" r:id="rId328" display="http://pbs.twimg.com/profile_images/1106889522124599296/XnF3jIWL_normal.jpg"/>
    <hyperlink ref="F163" r:id="rId329" display="http://pbs.twimg.com/profile_images/378800000368466432/203227120ef9830f85dc7c8a69814a09_normal.jpeg"/>
    <hyperlink ref="F164" r:id="rId330" display="http://pbs.twimg.com/profile_images/2026716255/o2cXf_normal.jpg"/>
    <hyperlink ref="F165" r:id="rId331" display="http://pbs.twimg.com/profile_images/1118261777769336836/WXgKh7EW_normal.png"/>
    <hyperlink ref="F18" r:id="rId332" display="http://pbs.twimg.com/profile_images/1060019467059572739/DgAu2XEg_normal.jpg"/>
    <hyperlink ref="F41" r:id="rId333" display="http://pbs.twimg.com/profile_images/1088840653075869696/6xDyD6lK_normal.jpg"/>
    <hyperlink ref="F166" r:id="rId334" display="http://pbs.twimg.com/profile_images/932718618533613568/WmEMIfQI_normal.jpg"/>
    <hyperlink ref="F167" r:id="rId335" display="http://pbs.twimg.com/profile_images/1105103518879363072/czUmXNeq_normal.jpg"/>
    <hyperlink ref="F42" r:id="rId336" display="http://pbs.twimg.com/profile_images/1796101126/image_normal.jpg"/>
    <hyperlink ref="F168" r:id="rId337" display="http://pbs.twimg.com/profile_images/819605854680850432/NqU7Qwth_normal.jpg"/>
    <hyperlink ref="F43" r:id="rId338" display="http://pbs.twimg.com/profile_images/1123304272723152899/q5zAFjwe_normal.jpg"/>
    <hyperlink ref="F44" r:id="rId339" display="http://pbs.twimg.com/profile_images/677539639012425729/CToHFI2V_normal.png"/>
    <hyperlink ref="F45" r:id="rId340" display="http://pbs.twimg.com/profile_images/1056975074572492801/yHTkyfrf_normal.jpg"/>
    <hyperlink ref="F46" r:id="rId341" display="http://pbs.twimg.com/profile_images/465546117640224769/ViMptXsn_normal.jpeg"/>
    <hyperlink ref="F47" r:id="rId342" display="http://pbs.twimg.com/profile_images/1053449679340363776/Ng5-gIee_normal.jpg"/>
    <hyperlink ref="F169" r:id="rId343" display="http://pbs.twimg.com/profile_images/1126751607104794624/_El5cBwQ_normal.png"/>
    <hyperlink ref="F48" r:id="rId344" display="http://pbs.twimg.com/profile_images/745019549708214272/kUAviqjE_normal.jpg"/>
    <hyperlink ref="F170" r:id="rId345" display="http://pbs.twimg.com/profile_images/2144139021/Treasured-Locks-square-for-web_normal.jpg"/>
    <hyperlink ref="F171" r:id="rId346" display="http://pbs.twimg.com/profile_images/512063280353779713/ID2dnnel_normal.jpeg"/>
    <hyperlink ref="F172" r:id="rId347" display="http://pbs.twimg.com/profile_images/626143437067169792/Xgnn7fri_normal.jpg"/>
    <hyperlink ref="F173" r:id="rId348" display="http://pbs.twimg.com/profile_images/1115062286954246144/DTMKoFLv_normal.png"/>
    <hyperlink ref="F49" r:id="rId349" display="http://pbs.twimg.com/profile_images/1140287927110569984/Y3qabSMj_normal.png"/>
    <hyperlink ref="F174" r:id="rId350" display="http://pbs.twimg.com/profile_images/1105978943981735936/qreKBea8_normal.jpg"/>
    <hyperlink ref="F175" r:id="rId351" display="http://pbs.twimg.com/profile_images/1033931069609791489/FLj1i2yQ_normal.jpg"/>
    <hyperlink ref="F176" r:id="rId352" display="http://pbs.twimg.com/profile_images/1076796156041031680/8Dx15qtL_normal.jpg"/>
    <hyperlink ref="F50" r:id="rId353" display="http://pbs.twimg.com/profile_images/725355625752862724/RRAGrQ7u_normal.jpg"/>
    <hyperlink ref="F177" r:id="rId354" display="http://pbs.twimg.com/profile_images/701493598722899972/cNJdA1k0_normal.jpg"/>
    <hyperlink ref="F178" r:id="rId355" display="http://pbs.twimg.com/profile_images/57262201/joequai_normal.jpg"/>
    <hyperlink ref="F179" r:id="rId356" display="http://pbs.twimg.com/profile_images/610560286446194688/Vj7SDZa0_normal.png"/>
    <hyperlink ref="F180" r:id="rId357" display="http://pbs.twimg.com/profile_images/1098776803173457920/tdSzgRd2_normal.jpg"/>
    <hyperlink ref="F51" r:id="rId358" display="http://pbs.twimg.com/profile_images/899326535781449728/mknXsa1C_normal.jpg"/>
    <hyperlink ref="F181" r:id="rId359" display="http://pbs.twimg.com/profile_images/2070987717/Synergy_Logo_Main_normal.png"/>
    <hyperlink ref="F182" r:id="rId360" display="http://pbs.twimg.com/profile_images/1131152039780769793/XhTGMxro_normal.jpg"/>
    <hyperlink ref="F183" r:id="rId361" display="http://pbs.twimg.com/profile_images/1109074224243793922/Qelm0Te6_normal.png"/>
    <hyperlink ref="F184" r:id="rId362" display="http://pbs.twimg.com/profile_images/559538975820369921/Oh-CYhGJ_normal.jpeg"/>
    <hyperlink ref="F185" r:id="rId363" display="http://pbs.twimg.com/profile_images/1134860563371085825/dPoQJWHZ_normal.jpg"/>
    <hyperlink ref="F186" r:id="rId364" display="http://pbs.twimg.com/profile_images/1114912955022360582/LJh06KT1_normal.jpg"/>
    <hyperlink ref="F187" r:id="rId365" display="http://pbs.twimg.com/profile_images/1098948549063163905/wrsyG6uC_normal.png"/>
    <hyperlink ref="F188" r:id="rId366" display="http://pbs.twimg.com/profile_images/1041086602246742017/jMTaQmBK_normal.jpg"/>
    <hyperlink ref="F52" r:id="rId367" display="http://pbs.twimg.com/profile_images/938951987386707969/YUtLue5Y_normal.jpg"/>
    <hyperlink ref="F189" r:id="rId368" display="http://abs.twimg.com/sticky/default_profile_images/default_profile_normal.png"/>
    <hyperlink ref="F190" r:id="rId369" display="http://pbs.twimg.com/profile_images/881747825943433216/yXP6Lp6P_normal.jpg"/>
    <hyperlink ref="F191" r:id="rId370" display="http://pbs.twimg.com/profile_images/658006329156608000/0SJRN5Jh_normal.jpg"/>
    <hyperlink ref="F192" r:id="rId371" display="http://pbs.twimg.com/profile_images/727128574184968192/YCk4vXRj_normal.jpg"/>
    <hyperlink ref="F193" r:id="rId372" display="http://pbs.twimg.com/profile_images/1142310432042098689/7UVInN7Y_normal.png"/>
    <hyperlink ref="F194" r:id="rId373" display="http://pbs.twimg.com/profile_images/1087253719702478848/x7XZo2xv_normal.jpg"/>
    <hyperlink ref="F195" r:id="rId374" display="http://pbs.twimg.com/profile_images/959054671884292102/ZZoUDa4k_normal.jpg"/>
    <hyperlink ref="F196" r:id="rId375" display="http://pbs.twimg.com/profile_images/824935014039040001/WHiPg989_normal.jpg"/>
    <hyperlink ref="F197" r:id="rId376" display="http://pbs.twimg.com/profile_images/1129273270987939840/flddrsh7_normal.png"/>
    <hyperlink ref="F10" r:id="rId377" display="http://pbs.twimg.com/profile_images/1083133636835241984/kqMRmal-_normal.jpg"/>
    <hyperlink ref="F198" r:id="rId378" display="http://pbs.twimg.com/profile_images/821886556663386112/ILBgjlR__normal.jpg"/>
    <hyperlink ref="F199" r:id="rId379" display="http://pbs.twimg.com/profile_images/1030179767675494400/BN4MAUqn_normal.jpg"/>
    <hyperlink ref="F200" r:id="rId380" display="http://pbs.twimg.com/profile_images/1007992035658354691/p7WryeFc_normal.jpg"/>
    <hyperlink ref="F201" r:id="rId381" display="http://pbs.twimg.com/profile_images/1127882369602662400/3aE8zmcN_normal.jpg"/>
    <hyperlink ref="F202" r:id="rId382" display="http://pbs.twimg.com/profile_images/568013165309349889/S2lR1m8s_normal.jpeg"/>
    <hyperlink ref="F203" r:id="rId383" display="http://pbs.twimg.com/profile_images/378800000271905123/f41c57595b676112dcfe396fef64d8b8_normal.jpeg"/>
    <hyperlink ref="F204" r:id="rId384" display="http://pbs.twimg.com/profile_images/1636981339/54A4i68k_normal"/>
    <hyperlink ref="F205" r:id="rId385" display="http://pbs.twimg.com/profile_images/998189643962068992/aZ9b5lZq_normal.jpg"/>
    <hyperlink ref="F12" r:id="rId386" display="http://pbs.twimg.com/profile_images/1132066374371569665/YBYrP3jz_normal.png"/>
    <hyperlink ref="F206" r:id="rId387" display="http://pbs.twimg.com/profile_images/1111563777936363520/kMVVeq5I_normal.jpg"/>
    <hyperlink ref="F207" r:id="rId388" display="http://pbs.twimg.com/profile_images/1117596310348152833/pqgoaYNm_normal.jpg"/>
    <hyperlink ref="F208" r:id="rId389" display="http://pbs.twimg.com/profile_images/1121147441259130880/aas3LDDh_normal.jpg"/>
    <hyperlink ref="F53" r:id="rId390" display="http://pbs.twimg.com/profile_images/990341181769908224/bFnpvQID_normal.jpg"/>
    <hyperlink ref="F54" r:id="rId391" display="http://pbs.twimg.com/profile_images/891222401756934144/SGZ3LwhF_normal.jpg"/>
    <hyperlink ref="F209" r:id="rId392" display="http://pbs.twimg.com/profile_images/593468380428017664/HOnfuqFL_normal.jpg"/>
    <hyperlink ref="F210" r:id="rId393" display="http://pbs.twimg.com/profile_images/818984570901012480/NKQi2wto_normal.jpg"/>
    <hyperlink ref="F55" r:id="rId394" display="http://pbs.twimg.com/profile_images/847226989287063553/w8ko3Iez_normal.jpg"/>
    <hyperlink ref="F56" r:id="rId395" display="http://pbs.twimg.com/profile_images/1122914201637412864/42v1W-kz_normal.png"/>
    <hyperlink ref="F211" r:id="rId396" display="http://pbs.twimg.com/profile_images/1135312797896708096/erd9bP5E_normal.jpg"/>
    <hyperlink ref="F212" r:id="rId397" display="http://pbs.twimg.com/profile_images/588848465947557888/5CAp5MWC_normal.jpg"/>
    <hyperlink ref="F213" r:id="rId398" display="http://pbs.twimg.com/profile_images/1646033571/Hyptalk-Profile_normal.jpg"/>
    <hyperlink ref="F214" r:id="rId399" display="http://pbs.twimg.com/profile_images/946897265255313408/n86JtPqa_normal.jpg"/>
    <hyperlink ref="F215" r:id="rId400" display="http://pbs.twimg.com/profile_images/770267636940824576/jiDLwxf9_normal.jpg"/>
    <hyperlink ref="F216" r:id="rId401" display="http://pbs.twimg.com/profile_images/438924484897013760/L5m34iea_normal.jpeg"/>
    <hyperlink ref="F217" r:id="rId402" display="http://pbs.twimg.com/profile_images/1128408131262930946/O4_VkFUK_normal.jpg"/>
    <hyperlink ref="F57" r:id="rId403" display="http://pbs.twimg.com/profile_images/875782063818809345/cbCR7w5R_normal.jpg"/>
    <hyperlink ref="F58" r:id="rId404" display="http://pbs.twimg.com/profile_images/1034807645251747840/1w5RonQy_normal.jpg"/>
    <hyperlink ref="F59" r:id="rId405" display="http://pbs.twimg.com/profile_images/1089957236221329409/rsMZ82D3_normal.jpg"/>
    <hyperlink ref="F60" r:id="rId406" display="http://pbs.twimg.com/profile_images/1032148386412195840/gfEPskWw_normal.jpg"/>
    <hyperlink ref="F61" r:id="rId407" display="http://pbs.twimg.com/profile_images/1129671897145155584/Vz5IGdYF_normal.png"/>
    <hyperlink ref="F218" r:id="rId408" display="http://pbs.twimg.com/profile_images/952572984727777282/B03wW2O4_normal.jpg"/>
    <hyperlink ref="F13" r:id="rId409" display="http://pbs.twimg.com/profile_images/1103973650867372032/9NXIT48x_normal.jpg"/>
    <hyperlink ref="F219" r:id="rId410" display="http://pbs.twimg.com/profile_images/865722011019911168/xXG4ufFi_normal.jpg"/>
    <hyperlink ref="F220" r:id="rId411" display="http://pbs.twimg.com/profile_images/971814335331762176/Yqq5BCY8_normal.jpg"/>
    <hyperlink ref="F221" r:id="rId412" display="http://pbs.twimg.com/profile_images/1044379131708792832/mGTWUwtL_normal.jpg"/>
    <hyperlink ref="F222" r:id="rId413" display="http://pbs.twimg.com/profile_images/849091789223055361/J0FRJAl1_normal.jpg"/>
    <hyperlink ref="F14" r:id="rId414" display="http://pbs.twimg.com/profile_images/1027737349797699584/wZDV1y35_normal.jpg"/>
    <hyperlink ref="F223" r:id="rId415" display="http://pbs.twimg.com/profile_images/1080269173761044480/WY_9DXc0_normal.jpg"/>
    <hyperlink ref="F224" r:id="rId416" display="http://pbs.twimg.com/profile_images/477086559846821888/O3Z6hOt-_normal.jpeg"/>
    <hyperlink ref="F225" r:id="rId417" display="http://pbs.twimg.com/profile_images/1056414699418398720/dHIpSrr9_normal.jpg"/>
    <hyperlink ref="F226" r:id="rId418" display="http://pbs.twimg.com/profile_images/624411814898593792/qe3i3-Vn_normal.jpg"/>
    <hyperlink ref="F62" r:id="rId419" display="http://pbs.twimg.com/profile_images/766997294440914946/Mq78S9wV_normal.jpg"/>
    <hyperlink ref="F227" r:id="rId420" display="http://pbs.twimg.com/profile_images/1018501221001367552/vrgUvTpk_normal.jpg"/>
    <hyperlink ref="F63" r:id="rId421" display="http://pbs.twimg.com/profile_images/893107534323568640/5W9G72jT_normal.jpg"/>
    <hyperlink ref="F19" r:id="rId422" display="http://pbs.twimg.com/profile_images/783807614362738688/Z3o7wpP0_normal.jpg"/>
    <hyperlink ref="F228" r:id="rId423" display="http://pbs.twimg.com/profile_images/1020307034300919808/WgI4Nj0D_normal.jpg"/>
    <hyperlink ref="F229" r:id="rId424" display="http://pbs.twimg.com/profile_images/1527929745/New_Photo_normal.jpg"/>
    <hyperlink ref="F230" r:id="rId425" display="http://pbs.twimg.com/profile_images/1112425268130529280/yx9-qjlk_normal.jpg"/>
    <hyperlink ref="F64" r:id="rId426" display="http://pbs.twimg.com/profile_images/1128375250687877120/hgfJun3H_normal.png"/>
    <hyperlink ref="F65" r:id="rId427" display="http://pbs.twimg.com/profile_images/794647822780035072/AvGZPyR4_normal.jpg"/>
    <hyperlink ref="F231" r:id="rId428" display="http://pbs.twimg.com/profile_images/2928052506/7596142235222230470d91eb2f6b560b_normal.png"/>
    <hyperlink ref="F232" r:id="rId429" display="http://pbs.twimg.com/profile_images/937898811078467584/tg1P5Ue5_normal.jpg"/>
    <hyperlink ref="F233" r:id="rId430" display="http://pbs.twimg.com/profile_images/672583631802466304/en-fJ27B_normal.jpg"/>
    <hyperlink ref="F234" r:id="rId431" display="http://pbs.twimg.com/profile_images/690494773023477760/wqppiTs5_normal.jpg"/>
    <hyperlink ref="F66" r:id="rId432" display="http://pbs.twimg.com/profile_images/1034921217990582272/L5bSLsn5_normal.jpg"/>
    <hyperlink ref="F67" r:id="rId433" display="http://pbs.twimg.com/profile_images/983356348099387392/DxTnicpX_normal.jpg"/>
    <hyperlink ref="F235" r:id="rId434" display="http://pbs.twimg.com/profile_images/497662119513309184/0SoTQpxr_normal.jpeg"/>
    <hyperlink ref="F236" r:id="rId435" display="http://pbs.twimg.com/profile_images/1109222821631266816/M3a66YVz_normal.jpg"/>
    <hyperlink ref="F68" r:id="rId436" display="http://pbs.twimg.com/profile_images/579039906804023296/RWDlntRx_normal.jpeg"/>
    <hyperlink ref="F237" r:id="rId437" display="http://pbs.twimg.com/profile_images/982285703659835392/--pvlTnk_normal.jpg"/>
    <hyperlink ref="F238" r:id="rId438" display="http://pbs.twimg.com/profile_images/1078814022261035008/YpYTRo9x_normal.jpg"/>
    <hyperlink ref="F239" r:id="rId439" display="http://pbs.twimg.com/profile_images/378800000419731116/64c9f02bcd839aa1a3f8a1d1237b3942_normal.jpeg"/>
    <hyperlink ref="F240" r:id="rId440" display="http://pbs.twimg.com/profile_images/1134352299705417728/tB9L68KI_normal.jpg"/>
    <hyperlink ref="F241" r:id="rId441" display="http://pbs.twimg.com/profile_images/492444643758333952/VEIQXJ1w_normal.jpeg"/>
    <hyperlink ref="F242" r:id="rId442" display="http://pbs.twimg.com/profile_images/990451820483903488/3jw1qCil_normal.jpg"/>
    <hyperlink ref="F243" r:id="rId443" display="http://pbs.twimg.com/profile_images/947588117896216576/T4VOljdA_normal.jpg"/>
    <hyperlink ref="F244" r:id="rId444" display="http://pbs.twimg.com/profile_images/986283509949124608/hPWmoqpw_normal.jpg"/>
    <hyperlink ref="F69" r:id="rId445" display="http://pbs.twimg.com/profile_images/3748720325/9998bad1f7e41fee586704aa3143f11b_normal.jpeg"/>
    <hyperlink ref="F245" r:id="rId446" display="http://pbs.twimg.com/profile_images/905507149865828352/z9PAficQ_normal.jpg"/>
    <hyperlink ref="F246" r:id="rId447" display="http://pbs.twimg.com/profile_images/952688338049347585/Vhhy4Nm0_normal.jpg"/>
    <hyperlink ref="F70" r:id="rId448" display="http://pbs.twimg.com/profile_images/900411562250256384/ALkwa0jf_normal.jpg"/>
    <hyperlink ref="F247" r:id="rId449" display="http://pbs.twimg.com/profile_images/1125452688831995905/TgY7-23m_normal.jpg"/>
    <hyperlink ref="F248" r:id="rId450" display="http://pbs.twimg.com/profile_images/1039541894282465280/OV5Oh-io_normal.jpg"/>
    <hyperlink ref="F71" r:id="rId451" display="http://pbs.twimg.com/profile_images/1127387985530408960/0UI2igun_normal.jpg"/>
    <hyperlink ref="F72" r:id="rId452" display="http://pbs.twimg.com/profile_images/1066439657959780352/7-1tmF7i_normal.jpg"/>
    <hyperlink ref="F249" r:id="rId453" display="http://pbs.twimg.com/profile_images/773378434126839808/AkzlOmS7_normal.jpg"/>
    <hyperlink ref="F73" r:id="rId454" display="http://pbs.twimg.com/profile_images/504825123098984448/JY33Ymqa_normal.jpeg"/>
    <hyperlink ref="F250" r:id="rId455" display="http://pbs.twimg.com/profile_images/1137220427191922688/DHQ0kX2S_normal.jpg"/>
    <hyperlink ref="F251" r:id="rId456" display="http://pbs.twimg.com/profile_images/1138609154547888128/IJfLR6rv_normal.jpg"/>
    <hyperlink ref="F74" r:id="rId457" display="http://pbs.twimg.com/profile_images/1110319067280269312/iEqpsbUA_normal.png"/>
    <hyperlink ref="F75" r:id="rId458" display="http://pbs.twimg.com/profile_images/961261452341358594/r5zlJf-w_normal.jpg"/>
    <hyperlink ref="F252" r:id="rId459" display="http://pbs.twimg.com/profile_images/2972099941/e68d158c05bd88c4928976af74358322_normal.jpeg"/>
    <hyperlink ref="F253" r:id="rId460" display="http://pbs.twimg.com/profile_images/1420852402/12-13-10a_normal.jpg"/>
    <hyperlink ref="F254" r:id="rId461" display="http://abs.twimg.com/sticky/default_profile_images/default_profile_normal.png"/>
    <hyperlink ref="F255" r:id="rId462" display="http://pbs.twimg.com/profile_images/829205060886392832/R1_nntnx_normal.jpg"/>
    <hyperlink ref="F256" r:id="rId463" display="http://pbs.twimg.com/profile_images/378800000739157625/45864a3b3e81cadd101120240774d653_normal.jpeg"/>
    <hyperlink ref="F76" r:id="rId464" display="http://pbs.twimg.com/profile_images/1029202466791776256/X5jrNV0K_normal.jpg"/>
    <hyperlink ref="F257" r:id="rId465" display="http://pbs.twimg.com/profile_images/1130906535427825666/J1JVWchM_normal.png"/>
    <hyperlink ref="F258" r:id="rId466" display="http://pbs.twimg.com/profile_images/1097251663671250944/0QJ1ZLls_normal.jpg"/>
    <hyperlink ref="F259" r:id="rId467" display="http://pbs.twimg.com/profile_images/2507820634/ugpnyvchc1sq7237gvil_normal.jpeg"/>
    <hyperlink ref="F260" r:id="rId468" display="http://pbs.twimg.com/profile_images/1328250869/Lee_Twitter_Profile_Pic_normal.jpg"/>
    <hyperlink ref="F261" r:id="rId469" display="http://pbs.twimg.com/profile_images/378800000088616004/99e20bcb8500d0942c86fe0108205e0b_normal.jpeg"/>
    <hyperlink ref="F262" r:id="rId470" display="http://pbs.twimg.com/profile_images/1082713182211235841/bm_psbh9_normal.jpg"/>
    <hyperlink ref="F263" r:id="rId471" display="http://pbs.twimg.com/profile_images/1799910389/Heart_normal.jpg"/>
    <hyperlink ref="F264" r:id="rId472" display="http://pbs.twimg.com/profile_images/888482282851446784/d6i8dQoV_normal.jpg"/>
    <hyperlink ref="F265" r:id="rId473" display="http://pbs.twimg.com/profile_images/1096760679892246528/fM8p159m_normal.jpg"/>
    <hyperlink ref="F77" r:id="rId474" display="http://pbs.twimg.com/profile_images/1138669287906746373/qOn1m38D_normal.png"/>
    <hyperlink ref="F78" r:id="rId475" display="http://pbs.twimg.com/profile_images/1142095906763870213/0yPjF62A_normal.jpg"/>
    <hyperlink ref="F20" r:id="rId476" display="http://pbs.twimg.com/profile_images/1110709298605248512/Ye9U-o8Z_normal.jpg"/>
    <hyperlink ref="F266" r:id="rId477" display="http://pbs.twimg.com/profile_images/686384822952931328/HRNxShJg_normal.png"/>
    <hyperlink ref="F267" r:id="rId478" display="http://pbs.twimg.com/profile_images/758716364609630211/zq6WtSGd_normal.jpg"/>
    <hyperlink ref="F268" r:id="rId479" display="http://pbs.twimg.com/profile_images/437321930681511937/mwUPZmO4_normal.jpeg"/>
    <hyperlink ref="F269" r:id="rId480" display="http://pbs.twimg.com/profile_images/878114503195467777/BVL1swoY_normal.jpg"/>
    <hyperlink ref="F270" r:id="rId481" display="http://pbs.twimg.com/profile_images/1091318139395149824/x5eS9iUe_normal.jpg"/>
    <hyperlink ref="F271" r:id="rId482" display="http://pbs.twimg.com/profile_images/790944806516191232/KEJ8S6gU_normal.jpg"/>
    <hyperlink ref="F272" r:id="rId483" display="http://pbs.twimg.com/profile_images/378800000092093718/4ade0db4200b42a267ceb829fc6113b2_normal.jpeg"/>
    <hyperlink ref="F273" r:id="rId484" display="http://pbs.twimg.com/profile_images/1104882394925010954/HuMtlr8D_normal.jpg"/>
    <hyperlink ref="F274" r:id="rId485" display="http://pbs.twimg.com/profile_images/950423490250887173/eUfv1uB3_normal.jpg"/>
    <hyperlink ref="F79" r:id="rId486" display="http://pbs.twimg.com/profile_images/1120921843207147520/tz_hpz3A_normal.jpg"/>
    <hyperlink ref="F80" r:id="rId487" display="http://pbs.twimg.com/profile_images/1143786954087129088/GlqFjsX-_normal.jpg"/>
    <hyperlink ref="F275" r:id="rId488" display="http://pbs.twimg.com/profile_images/795620138582155265/qo57iB7N_normal.jpg"/>
    <hyperlink ref="F276" r:id="rId489" display="http://pbs.twimg.com/profile_images/861165227932610561/qMf89lx__normal.jpg"/>
    <hyperlink ref="F277" r:id="rId490" display="http://pbs.twimg.com/profile_images/482290983221354496/fjz2Onp3_normal.jpeg"/>
    <hyperlink ref="F278" r:id="rId491" display="http://pbs.twimg.com/profile_images/859646666743402496/Pt3hv4RK_normal.jpg"/>
    <hyperlink ref="F279" r:id="rId492" display="http://pbs.twimg.com/profile_images/1111895452109209600/38FY2NOC_normal.jpg"/>
    <hyperlink ref="F81" r:id="rId493" display="http://pbs.twimg.com/profile_images/622942022198935552/25c9zrD0_normal.jpg"/>
    <hyperlink ref="F280" r:id="rId494" display="http://pbs.twimg.com/profile_images/1096915723396427776/kz_3TEkJ_normal.jpg"/>
    <hyperlink ref="F281" r:id="rId495" display="http://pbs.twimg.com/profile_images/3122226119/be801a6c3419cda1c2986b2c7580fd42_normal.jpeg"/>
    <hyperlink ref="F282" r:id="rId496" display="http://pbs.twimg.com/profile_images/1124490676719292417/kbYGuo_a_normal.jpg"/>
    <hyperlink ref="F82" r:id="rId497" display="http://pbs.twimg.com/profile_images/1052572748252409856/tsR2_BYG_normal.jpg"/>
    <hyperlink ref="F83" r:id="rId498" display="http://pbs.twimg.com/profile_images/1048693326797463552/QBDmFRUJ_normal.jpg"/>
    <hyperlink ref="F283" r:id="rId499" display="http://pbs.twimg.com/profile_images/1008553568486359041/kiGF4vzo_normal.jpg"/>
    <hyperlink ref="F284" r:id="rId500" display="http://pbs.twimg.com/profile_images/1115277557161762821/EU9UgjlC_normal.jpg"/>
    <hyperlink ref="F285" r:id="rId501" display="http://pbs.twimg.com/profile_images/1083935049852936193/5Ybe4nS0_normal.jpg"/>
    <hyperlink ref="F84" r:id="rId502" display="http://pbs.twimg.com/profile_images/1129741498302509060/ga2lIXQt_normal.jpg"/>
    <hyperlink ref="F286" r:id="rId503" display="http://pbs.twimg.com/profile_images/825134045642133504/I5Em0ZHT_normal.jpg"/>
    <hyperlink ref="F287" r:id="rId504" display="http://pbs.twimg.com/profile_images/3073935524/fc073998d5b8ab43b7acc1707c40216b_normal.jpeg"/>
    <hyperlink ref="F288" r:id="rId505" display="http://pbs.twimg.com/profile_images/610959672250503168/Gl0el2wF_normal.jpg"/>
    <hyperlink ref="F85" r:id="rId506" display="http://pbs.twimg.com/profile_images/1088198817357484032/CG-8etZ6_normal.jpg"/>
    <hyperlink ref="F86" r:id="rId507" display="http://pbs.twimg.com/profile_images/213762379/la_normal.jpg"/>
    <hyperlink ref="F87" r:id="rId508" display="http://pbs.twimg.com/profile_images/502683696529289216/dK7puQGc_normal.jpeg"/>
    <hyperlink ref="F289" r:id="rId509" display="http://pbs.twimg.com/profile_images/746387648995004416/0mYtzqhe_normal.jpg"/>
    <hyperlink ref="F290" r:id="rId510" display="http://pbs.twimg.com/profile_images/824752639741079552/GB6VmBjU_normal.jpg"/>
    <hyperlink ref="F291" r:id="rId511" display="http://pbs.twimg.com/profile_images/1142839683426078721/vlpz9jzf_normal.jpg"/>
    <hyperlink ref="F292" r:id="rId512" display="http://pbs.twimg.com/profile_images/913056764366528512/6cHpwZM6_normal.jpg"/>
    <hyperlink ref="F293" r:id="rId513" display="http://pbs.twimg.com/profile_images/891382909747245057/GyP-qg48_normal.jpg"/>
    <hyperlink ref="F88" r:id="rId514" display="http://pbs.twimg.com/profile_images/1100877127212101632/oKd1FzPO_normal.png"/>
    <hyperlink ref="F89" r:id="rId515" display="http://pbs.twimg.com/profile_images/838380897183367169/xkwfOECE_normal.jpg"/>
    <hyperlink ref="F294" r:id="rId516" display="http://pbs.twimg.com/profile_images/509517252103000066/0i-ij2rl_normal.jpeg"/>
    <hyperlink ref="F295" r:id="rId517" display="http://pbs.twimg.com/profile_images/535605404042940416/fBs7SCXQ_normal.jpeg"/>
    <hyperlink ref="F296" r:id="rId518" display="http://pbs.twimg.com/profile_images/1858918524/1E4D3B94-DAF8-40EF-AC79-36BB593830E8_normal"/>
    <hyperlink ref="F297" r:id="rId519" display="http://pbs.twimg.com/profile_images/3572513306/74a5dbb0d0190554c20afa36c9ffec41_normal.png"/>
    <hyperlink ref="F298" r:id="rId520" display="http://pbs.twimg.com/profile_images/932211009472946176/QHoGbU2z_normal.jpg"/>
    <hyperlink ref="F299" r:id="rId521" display="http://pbs.twimg.com/profile_images/871368703543308289/U0x03FYs_normal.jpg"/>
    <hyperlink ref="F300" r:id="rId522" display="http://pbs.twimg.com/profile_images/473435073790750720/tv_6T5Xh_normal.jpeg"/>
    <hyperlink ref="F301" r:id="rId523" display="http://pbs.twimg.com/profile_images/860243992759345152/jazcLpTj_normal.jpg"/>
    <hyperlink ref="F302" r:id="rId524" display="http://abs.twimg.com/sticky/default_profile_images/default_profile_normal.png"/>
    <hyperlink ref="F303" r:id="rId525" display="http://pbs.twimg.com/profile_images/463860439030317057/ZnJwesTg_normal.jpeg"/>
    <hyperlink ref="F304" r:id="rId526" display="http://pbs.twimg.com/profile_images/993147490949099520/s63o1Org_normal.jpg"/>
    <hyperlink ref="F305" r:id="rId527" display="http://pbs.twimg.com/profile_images/722666944751644672/hGF4YZLt_normal.jpg"/>
    <hyperlink ref="F306" r:id="rId528" display="http://pbs.twimg.com/profile_images/647150040922779648/YH-KO9u5_normal.jpg"/>
    <hyperlink ref="F307" r:id="rId529" display="http://pbs.twimg.com/profile_images/1117882959363579905/hWWMD9nC_normal.jpg"/>
    <hyperlink ref="F308" r:id="rId530" display="http://pbs.twimg.com/profile_images/756158383514718208/oq_asRvW_normal.jpg"/>
    <hyperlink ref="F90" r:id="rId531" display="http://pbs.twimg.com/profile_images/884607938186399749/goUDXf0H_normal.jpg"/>
    <hyperlink ref="F309" r:id="rId532" display="http://pbs.twimg.com/profile_images/1140352728994058240/HVhclhB__normal.jpg"/>
    <hyperlink ref="F91" r:id="rId533" display="http://pbs.twimg.com/profile_images/712792791244533760/D6MI2qgT_normal.jpg"/>
    <hyperlink ref="F310" r:id="rId534" display="http://pbs.twimg.com/profile_images/1822855642/Slide1_-_Version_3_normal.jpg"/>
    <hyperlink ref="F92" r:id="rId535" display="http://pbs.twimg.com/profile_images/1137454582513188864/U_XOIqpF_normal.jpg"/>
    <hyperlink ref="F311" r:id="rId536" display="http://pbs.twimg.com/profile_images/1098245326589181953/t1CGYZ5l_normal.jpg"/>
    <hyperlink ref="F312" r:id="rId537" display="http://pbs.twimg.com/profile_images/577300138776899584/ysuDTaeG_normal.jpeg"/>
    <hyperlink ref="F313" r:id="rId538" display="http://pbs.twimg.com/profile_images/1034375627615363072/4U511OiQ_normal.jpg"/>
    <hyperlink ref="F314" r:id="rId539" display="http://pbs.twimg.com/profile_images/1121577235419320320/g92b7b6x_normal.jpg"/>
    <hyperlink ref="F315" r:id="rId540" display="http://pbs.twimg.com/profile_images/884347309898817536/eGCo6iYd_normal.jpg"/>
    <hyperlink ref="F93" r:id="rId541" display="http://pbs.twimg.com/profile_images/1143688899341897728/HpSwrGmW_normal.png"/>
    <hyperlink ref="F316" r:id="rId542" display="http://pbs.twimg.com/profile_images/539523967170531328/OCPHfJ7t_normal.jpeg"/>
    <hyperlink ref="F317" r:id="rId543" display="http://pbs.twimg.com/profile_images/686299034588282882/ur0RaPQZ_normal.jpg"/>
    <hyperlink ref="F318" r:id="rId544" display="http://pbs.twimg.com/profile_images/789718465300926465/g7OoIrWO_normal.jpg"/>
    <hyperlink ref="F319" r:id="rId545" display="http://pbs.twimg.com/profile_images/1096844907573067777/J7nW6zQ3_normal.jpg"/>
    <hyperlink ref="F21" r:id="rId546" display="http://pbs.twimg.com/profile_images/979146421034139648/8NigbnWE_normal.jpg"/>
    <hyperlink ref="F320" r:id="rId547" display="http://pbs.twimg.com/profile_images/1053362612417716224/gcNUa3I3_normal.jpg"/>
    <hyperlink ref="F321" r:id="rId548" display="http://pbs.twimg.com/profile_images/578305903142662144/vD-O4IPA_normal.jpeg"/>
    <hyperlink ref="F322" r:id="rId549" display="http://pbs.twimg.com/profile_images/1753131504/009_normal.JPG"/>
    <hyperlink ref="F323" r:id="rId550" display="http://pbs.twimg.com/profile_images/960632717120454656/ABtVU8cA_normal.jpg"/>
    <hyperlink ref="F324" r:id="rId551" display="http://pbs.twimg.com/profile_images/529402509178454016/L8tty3_9_normal.jpeg"/>
    <hyperlink ref="F325" r:id="rId552" display="http://pbs.twimg.com/profile_images/1082472954380705792/KOzN3s4V_normal.jpg"/>
    <hyperlink ref="F15" r:id="rId553" display="http://pbs.twimg.com/profile_images/842627126/vm-crop-for-web_normal.jpg"/>
    <hyperlink ref="F22" r:id="rId554" display="http://pbs.twimg.com/profile_images/1127098404591550464/In89orK3_normal.jpg"/>
    <hyperlink ref="F23" r:id="rId555" display="http://pbs.twimg.com/profile_images/854435813240733697/2mM6Zodm_normal.jpg"/>
    <hyperlink ref="F326" r:id="rId556" display="http://pbs.twimg.com/profile_images/887527972655177728/JOtOvUlS_normal.jpg"/>
    <hyperlink ref="F327" r:id="rId557" display="http://pbs.twimg.com/profile_images/378800000399201014/e2aa18c3f29f645551a2018eafd39303_normal.jpeg"/>
    <hyperlink ref="F328" r:id="rId558" display="http://pbs.twimg.com/profile_images/804864290863747072/vhIor0aL_normal.jpg"/>
    <hyperlink ref="F329" r:id="rId559" display="http://pbs.twimg.com/profile_images/1795731905/profile_normal.png"/>
    <hyperlink ref="F330" r:id="rId560" display="http://pbs.twimg.com/profile_images/822204979406577664/U-ByIl-i_normal.jpg"/>
    <hyperlink ref="F331" r:id="rId561" display="http://abs.twimg.com/sticky/default_profile_images/default_profile_normal.png"/>
    <hyperlink ref="F94" r:id="rId562" display="http://pbs.twimg.com/profile_images/1046669343914962944/F6xG3cQB_normal.jpg"/>
    <hyperlink ref="F95" r:id="rId563" display="http://pbs.twimg.com/profile_images/1092267940408369152/1pYUYlNL_normal.jpg"/>
    <hyperlink ref="F332" r:id="rId564" display="http://pbs.twimg.com/profile_images/805571962537971712/T7pFE9Oi_normal.jpg"/>
    <hyperlink ref="F333" r:id="rId565" display="http://pbs.twimg.com/profile_images/1062373600223727616/9ZdEUNBW_normal.jpg"/>
    <hyperlink ref="F334" r:id="rId566" display="http://pbs.twimg.com/profile_images/656257715459637248/dW9T1XRW_normal.png"/>
    <hyperlink ref="F335" r:id="rId567" display="http://pbs.twimg.com/profile_images/592146812217200640/BHYYICfM_normal.png"/>
    <hyperlink ref="F336" r:id="rId568" display="http://abs.twimg.com/sticky/default_profile_images/default_profile_normal.png"/>
    <hyperlink ref="F337" r:id="rId569" display="http://pbs.twimg.com/profile_images/984706007782871041/yzemBV71_normal.jpg"/>
    <hyperlink ref="F338" r:id="rId570" display="http://pbs.twimg.com/profile_images/867091278554701825/mXyruPRR_normal.jpg"/>
    <hyperlink ref="F339" r:id="rId571" display="http://pbs.twimg.com/profile_images/688494404256935937/7d3ZmMDg_normal.jpg"/>
    <hyperlink ref="F340" r:id="rId572" display="http://pbs.twimg.com/profile_images/722907944279523328/kmp8ogZH_normal.jpg"/>
    <hyperlink ref="F341" r:id="rId573" display="http://pbs.twimg.com/profile_images/961647768799506432/G4BlQUTO_normal.jpg"/>
    <hyperlink ref="F96" r:id="rId574" display="http://pbs.twimg.com/profile_images/1867679905/Ray-222_normal.jpg"/>
    <hyperlink ref="F97" r:id="rId575" display="http://pbs.twimg.com/profile_images/769153987048243201/be1vFiG-_normal.jpg"/>
    <hyperlink ref="F342" r:id="rId576" display="http://pbs.twimg.com/profile_images/1013433744647118848/83ofHWLx_normal.jpg"/>
    <hyperlink ref="F343" r:id="rId577" display="http://pbs.twimg.com/profile_images/2807537531/6ab8d8d18d0b1ee5b18363c20e707a26_normal.jpeg"/>
    <hyperlink ref="F344" r:id="rId578" display="http://pbs.twimg.com/profile_images/885521540195987457/EkWzuVOO_normal.jpg"/>
    <hyperlink ref="F345" r:id="rId579" display="http://pbs.twimg.com/profile_images/634530535025582080/T3Jf72h1_normal.jpg"/>
    <hyperlink ref="F346" r:id="rId580" display="http://pbs.twimg.com/profile_images/732168771062767617/_K0irq-J_normal.jpg"/>
    <hyperlink ref="F347" r:id="rId581" display="http://pbs.twimg.com/profile_images/827871606680801281/6s1vwNUA_normal.jpg"/>
    <hyperlink ref="F348" r:id="rId582" display="http://pbs.twimg.com/profile_images/431851257528324096/J8f2-frj_normal.jpeg"/>
    <hyperlink ref="F349" r:id="rId583" display="http://pbs.twimg.com/profile_images/889074322664566785/Ph2GKerW_normal.jpg"/>
    <hyperlink ref="F350" r:id="rId584" display="http://pbs.twimg.com/profile_images/888349118707499008/Y7hYWSjk_normal.jpg"/>
    <hyperlink ref="F351" r:id="rId585" display="http://pbs.twimg.com/profile_images/77851272/lindsay_normal.jpg"/>
    <hyperlink ref="F352" r:id="rId586" display="http://pbs.twimg.com/profile_images/2517961456/igldn2d3n42h6a4dnzbi_normal.png"/>
    <hyperlink ref="F353" r:id="rId587" display="http://pbs.twimg.com/profile_images/1114815170264686592/bKOT03N5_normal.jpg"/>
    <hyperlink ref="F354" r:id="rId588" display="http://pbs.twimg.com/profile_images/378800000319425243/97877a6700dae34130b6d28a8d40b5db_normal.jpeg"/>
    <hyperlink ref="F355" r:id="rId589" display="http://pbs.twimg.com/profile_images/1763135243/Sunflower_normal.gif"/>
    <hyperlink ref="F356" r:id="rId590" display="http://abs.twimg.com/sticky/default_profile_images/default_profile_normal.png"/>
    <hyperlink ref="F357" r:id="rId591" display="http://pbs.twimg.com/profile_images/1101425086236643328/jFnBdV5b_normal.jpg"/>
    <hyperlink ref="F358" r:id="rId592" display="http://abs.twimg.com/sticky/default_profile_images/default_profile_normal.png"/>
    <hyperlink ref="F359" r:id="rId593" display="http://pbs.twimg.com/profile_images/140335620/IMG_0152_normal.JPG"/>
    <hyperlink ref="F360" r:id="rId594" display="http://pbs.twimg.com/profile_images/2445847634/gn9ehoex024e8zc20usi_normal.jpeg"/>
    <hyperlink ref="F361" r:id="rId595" display="http://pbs.twimg.com/profile_images/719901451946864640/XaM8ksVH_normal.jpg"/>
    <hyperlink ref="F362" r:id="rId596" display="http://pbs.twimg.com/profile_images/1290177509/Nicki-Love-tw_normal.jpg"/>
    <hyperlink ref="F363" r:id="rId597" display="http://pbs.twimg.com/profile_images/548813685784064000/fF18c1sr_normal.jpeg"/>
    <hyperlink ref="F364" r:id="rId598" display="http://pbs.twimg.com/profile_images/1018098908663373825/ZoFw_88Y_normal.jpg"/>
    <hyperlink ref="F365" r:id="rId599" display="http://pbs.twimg.com/profile_images/490114358337220608/SlNJYR7__normal.jpeg"/>
    <hyperlink ref="F366" r:id="rId600" display="http://pbs.twimg.com/profile_images/554622829614751745/reGE-MOo_normal.jpeg"/>
    <hyperlink ref="F367" r:id="rId601" display="http://pbs.twimg.com/profile_images/490182508659486720/pGrOnSzR_normal.png"/>
    <hyperlink ref="F368" r:id="rId602" display="http://pbs.twimg.com/profile_images/964177812503621634/2HvbJbFv_normal.jpg"/>
    <hyperlink ref="F369" r:id="rId603" display="http://pbs.twimg.com/profile_images/1877314314/shevi130_normal.jpg"/>
    <hyperlink ref="F370" r:id="rId604" display="http://pbs.twimg.com/profile_images/1010573870447898625/MJdnUe___normal.jpg"/>
    <hyperlink ref="F24" r:id="rId605" display="http://pbs.twimg.com/profile_images/1081117704982089728/eBAMpz0e_normal.jpg"/>
    <hyperlink ref="F371" r:id="rId606" display="http://pbs.twimg.com/profile_images/479389341953712129/Llbj4fl6_normal.jpeg"/>
    <hyperlink ref="F372" r:id="rId607" display="http://pbs.twimg.com/profile_images/1031506669505794048/PquU03z0_normal.jpg"/>
    <hyperlink ref="F98" r:id="rId608" display="http://pbs.twimg.com/profile_images/1126040482738593792/Jb2yD-VX_normal.jpg"/>
    <hyperlink ref="F373" r:id="rId609" display="http://pbs.twimg.com/profile_images/813181347900616704/3njELlNn_normal.jpg"/>
    <hyperlink ref="F374" r:id="rId610" display="http://pbs.twimg.com/profile_images/754698221318836224/Oya9Qjbi_normal.jpg"/>
    <hyperlink ref="F375" r:id="rId611" display="http://pbs.twimg.com/profile_images/2578535421/g8qkqr0zwbgx08h087om_normal.jpeg"/>
    <hyperlink ref="F376" r:id="rId612" display="http://pbs.twimg.com/profile_images/1117051549992271872/grjKax07_normal.jpg"/>
    <hyperlink ref="F99" r:id="rId613" display="http://pbs.twimg.com/profile_images/1047258474051076096/1uvsFnnA_normal.jpg"/>
    <hyperlink ref="F377" r:id="rId614" display="http://pbs.twimg.com/profile_images/1142459863655567360/WDCstEAY_normal.jpg"/>
    <hyperlink ref="F378" r:id="rId615" display="http://pbs.twimg.com/profile_images/535080141949370368/eUOBE3WX_normal.jpeg"/>
    <hyperlink ref="F379" r:id="rId616" display="http://pbs.twimg.com/profile_images/1109469999/Claudette_Avatar_normal.jpg"/>
    <hyperlink ref="F380" r:id="rId617" display="http://pbs.twimg.com/profile_images/2958264993/83f2b7b1b7692632124307fa283bfde2_normal.jpeg"/>
    <hyperlink ref="F381" r:id="rId618" display="http://abs.twimg.com/sticky/default_profile_images/default_profile_normal.png"/>
    <hyperlink ref="F382" r:id="rId619" display="http://pbs.twimg.com/profile_images/1036279373421146112/kZiUACaS_normal.jpg"/>
    <hyperlink ref="F383" r:id="rId620" display="http://pbs.twimg.com/profile_images/707720745837846528/rqu6z6ZW_normal.jpg"/>
    <hyperlink ref="F384" r:id="rId621" display="http://pbs.twimg.com/profile_images/1100850447370280960/tLRM2vi0_normal.jpg"/>
    <hyperlink ref="F385" r:id="rId622" display="http://pbs.twimg.com/profile_images/780532447255547904/KFwkuLuw_normal.jpg"/>
    <hyperlink ref="F386" r:id="rId623" display="http://pbs.twimg.com/profile_images/273888988/cindy_rainbow_normal.jpg"/>
    <hyperlink ref="AO100" r:id="rId624" display="https://twitter.com/liveheallove"/>
    <hyperlink ref="AO25" r:id="rId625" display="https://twitter.com/houston22197147"/>
    <hyperlink ref="AO3" r:id="rId626" display="https://twitter.com/insighttimer"/>
    <hyperlink ref="AO101" r:id="rId627" display="https://twitter.com/mfarucci"/>
    <hyperlink ref="AO102" r:id="rId628" display="https://twitter.com/jamushur"/>
    <hyperlink ref="AO26" r:id="rId629" display="https://twitter.com/alunamoonaudio"/>
    <hyperlink ref="AO103" r:id="rId630" display="https://twitter.com/cassieparco"/>
    <hyperlink ref="AO104" r:id="rId631" display="https://twitter.com/chrisjfalk"/>
    <hyperlink ref="AO105" r:id="rId632" display="https://twitter.com/delorenzicarole"/>
    <hyperlink ref="AO106" r:id="rId633" display="https://twitter.com/heidibehr"/>
    <hyperlink ref="AO27" r:id="rId634" display="https://twitter.com/leonmariapaz"/>
    <hyperlink ref="AO107" r:id="rId635" display="https://twitter.com/thedmpastor"/>
    <hyperlink ref="AO108" r:id="rId636" display="https://twitter.com/lauripoldre"/>
    <hyperlink ref="AO109" r:id="rId637" display="https://twitter.com/noguidebooks"/>
    <hyperlink ref="AO110" r:id="rId638" display="https://twitter.com/k_sado"/>
    <hyperlink ref="AO111" r:id="rId639" display="https://twitter.com/powowmind"/>
    <hyperlink ref="AO112" r:id="rId640" display="https://twitter.com/divineyoga108"/>
    <hyperlink ref="AO113" r:id="rId641" display="https://twitter.com/zenefitwi"/>
    <hyperlink ref="AO28" r:id="rId642" display="https://twitter.com/selysrivera"/>
    <hyperlink ref="AO114" r:id="rId643" display="https://twitter.com/staceybzen"/>
    <hyperlink ref="AO29" r:id="rId644" display="https://twitter.com/katiefward"/>
    <hyperlink ref="AO115" r:id="rId645" display="https://twitter.com/mags_h"/>
    <hyperlink ref="AO116" r:id="rId646" display="https://twitter.com/ericaseye"/>
    <hyperlink ref="AO30" r:id="rId647" display="https://twitter.com/sweetstellas"/>
    <hyperlink ref="AO117" r:id="rId648" display="https://twitter.com/lndontretweets"/>
    <hyperlink ref="AO118" r:id="rId649" display="https://twitter.com/db_c00per"/>
    <hyperlink ref="AO119" r:id="rId650" display="https://twitter.com/mumbly35"/>
    <hyperlink ref="AO120" r:id="rId651" display="https://twitter.com/jane_elearning"/>
    <hyperlink ref="AO7" r:id="rId652" display="https://twitter.com/_andyhobson"/>
    <hyperlink ref="AO31" r:id="rId653" display="https://twitter.com/stvsharp"/>
    <hyperlink ref="AO16" r:id="rId654" display="https://twitter.com/lrossschcnslr"/>
    <hyperlink ref="AO32" r:id="rId655" display="https://twitter.com/angcleveland"/>
    <hyperlink ref="AO121" r:id="rId656" display="https://twitter.com/oliverschnock"/>
    <hyperlink ref="AO122" r:id="rId657" display="https://twitter.com/nchauvet1"/>
    <hyperlink ref="AO123" r:id="rId658" display="https://twitter.com/cjddn2009"/>
    <hyperlink ref="AO124" r:id="rId659" display="https://twitter.com/thecheckomtz"/>
    <hyperlink ref="AO33" r:id="rId660" display="https://twitter.com/barbssarah"/>
    <hyperlink ref="AO34" r:id="rId661" display="https://twitter.com/mpjmcd"/>
    <hyperlink ref="AO125" r:id="rId662" display="https://twitter.com/astronida"/>
    <hyperlink ref="AO126" r:id="rId663" display="https://twitter.com/stefschumann"/>
    <hyperlink ref="AO127" r:id="rId664" display="https://twitter.com/yatinjpatel"/>
    <hyperlink ref="AO128" r:id="rId665" display="https://twitter.com/ghabitos"/>
    <hyperlink ref="AO129" r:id="rId666" display="https://twitter.com/paolopuccioni"/>
    <hyperlink ref="AO130" r:id="rId667" display="https://twitter.com/portablealpha1"/>
    <hyperlink ref="AO5" r:id="rId668" display="https://twitter.com/patvbela"/>
    <hyperlink ref="AO35" r:id="rId669" display="https://twitter.com/sarakathblog"/>
    <hyperlink ref="AO131" r:id="rId670" display="https://twitter.com/felippemedeiros"/>
    <hyperlink ref="AO8" r:id="rId671" display="https://twitter.com/headspace"/>
    <hyperlink ref="AO4" r:id="rId672" display="https://twitter.com/huffpost"/>
    <hyperlink ref="AO36" r:id="rId673" display="https://twitter.com/realadamhuish"/>
    <hyperlink ref="AO37" r:id="rId674" display="https://twitter.com/rachael_mi"/>
    <hyperlink ref="AO132" r:id="rId675" display="https://twitter.com/pearlbrock"/>
    <hyperlink ref="AO133" r:id="rId676" display="https://twitter.com/ogieboggs"/>
    <hyperlink ref="AO134" r:id="rId677" display="https://twitter.com/cindiclinton"/>
    <hyperlink ref="AO135" r:id="rId678" display="https://twitter.com/chriswalshoz"/>
    <hyperlink ref="AO136" r:id="rId679" display="https://twitter.com/alphnomega"/>
    <hyperlink ref="AO137" r:id="rId680" display="https://twitter.com/stardustluna"/>
    <hyperlink ref="AO138" r:id="rId681" display="https://twitter.com/cheryltfinch"/>
    <hyperlink ref="AO139" r:id="rId682" display="https://twitter.com/buddhasboard"/>
    <hyperlink ref="AO140" r:id="rId683" display="https://twitter.com/miahillery"/>
    <hyperlink ref="AO141" r:id="rId684" display="https://twitter.com/_mimiii"/>
    <hyperlink ref="AO38" r:id="rId685" display="https://twitter.com/apameju"/>
    <hyperlink ref="AO9" r:id="rId686" display="https://twitter.com/calm"/>
    <hyperlink ref="AO142" r:id="rId687" display="https://twitter.com/jaimelyerly"/>
    <hyperlink ref="AO143" r:id="rId688" display="https://twitter.com/goldspine"/>
    <hyperlink ref="AO144" r:id="rId689" display="https://twitter.com/bdtrppr6"/>
    <hyperlink ref="AO11" r:id="rId690" display="https://twitter.com/rabbijill"/>
    <hyperlink ref="AO145" r:id="rId691" display="https://twitter.com/chrystamcipd"/>
    <hyperlink ref="AO146" r:id="rId692" display="https://twitter.com/acidmuzik37"/>
    <hyperlink ref="AO147" r:id="rId693" display="https://twitter.com/lily_61warren"/>
    <hyperlink ref="AO39" r:id="rId694" display="https://twitter.com/skinny_sophie"/>
    <hyperlink ref="AO148" r:id="rId695" display="https://twitter.com/rboyles"/>
    <hyperlink ref="AO149" r:id="rId696" display="https://twitter.com/amsterdamboomer"/>
    <hyperlink ref="AO150" r:id="rId697" display="https://twitter.com/austroswiss"/>
    <hyperlink ref="AO151" r:id="rId698" display="https://twitter.com/cantorpenny"/>
    <hyperlink ref="AO152" r:id="rId699" display="https://twitter.com/stevenelder22"/>
    <hyperlink ref="AO6" r:id="rId700" display="https://twitter.com/matthieuricard"/>
    <hyperlink ref="AO153" r:id="rId701" display="https://twitter.com/racheltkelly_"/>
    <hyperlink ref="AO40" r:id="rId702" display="https://twitter.com/peacebeam_"/>
    <hyperlink ref="AO154" r:id="rId703" display="https://twitter.com/tibbslobby"/>
    <hyperlink ref="AO155" r:id="rId704" display="https://twitter.com/lorres"/>
    <hyperlink ref="AO156" r:id="rId705" display="https://twitter.com/wrathouse"/>
    <hyperlink ref="AO17" r:id="rId706" display="https://twitter.com/keziah_gibbons"/>
    <hyperlink ref="AO157" r:id="rId707" display="https://twitter.com/stevedcoaching"/>
    <hyperlink ref="AO158" r:id="rId708" display="https://twitter.com/korudevelopment"/>
    <hyperlink ref="AO159" r:id="rId709" display="https://twitter.com/adrienneford"/>
    <hyperlink ref="AO160" r:id="rId710" display="https://twitter.com/insight_minds"/>
    <hyperlink ref="AO161" r:id="rId711" display="https://twitter.com/teemareedotcom"/>
    <hyperlink ref="AO162" r:id="rId712" display="https://twitter.com/chrisiscreative"/>
    <hyperlink ref="AO163" r:id="rId713" display="https://twitter.com/jock_weepoo"/>
    <hyperlink ref="AO164" r:id="rId714" display="https://twitter.com/reydawg55"/>
    <hyperlink ref="AO165" r:id="rId715" display="https://twitter.com/samanthanenas"/>
    <hyperlink ref="AO18" r:id="rId716" display="https://twitter.com/jfouts"/>
    <hyperlink ref="AO41" r:id="rId717" display="https://twitter.com/jjrodgersnh"/>
    <hyperlink ref="AO166" r:id="rId718" display="https://twitter.com/wolffrith"/>
    <hyperlink ref="AO167" r:id="rId719" display="https://twitter.com/nickverruto"/>
    <hyperlink ref="AO42" r:id="rId720" display="https://twitter.com/msverruto"/>
    <hyperlink ref="AO168" r:id="rId721" display="https://twitter.com/chapterbe"/>
    <hyperlink ref="AO43" r:id="rId722" display="https://twitter.com/amy_dalton_life"/>
    <hyperlink ref="AO44" r:id="rId723" display="https://twitter.com/meditationsapp"/>
    <hyperlink ref="AO45" r:id="rId724" display="https://twitter.com/julirathke"/>
    <hyperlink ref="AO46" r:id="rId725" display="https://twitter.com/dougleemiller"/>
    <hyperlink ref="AO47" r:id="rId726" display="https://twitter.com/blakecomm"/>
    <hyperlink ref="AO169" r:id="rId727" display="https://twitter.com/vlada_114"/>
    <hyperlink ref="AO48" r:id="rId728" display="https://twitter.com/thomasknoll"/>
    <hyperlink ref="AO170" r:id="rId729" display="https://twitter.com/treasuredlocks"/>
    <hyperlink ref="AO171" r:id="rId730" display="https://twitter.com/steveegeevee"/>
    <hyperlink ref="AO172" r:id="rId731" display="https://twitter.com/karenee25"/>
    <hyperlink ref="AO173" r:id="rId732" display="https://twitter.com/romanians"/>
    <hyperlink ref="AO49" r:id="rId733" display="https://twitter.com/crowgirl42"/>
    <hyperlink ref="AO174" r:id="rId734" display="https://twitter.com/chillaxxfm"/>
    <hyperlink ref="AO175" r:id="rId735" display="https://twitter.com/niamo"/>
    <hyperlink ref="AO176" r:id="rId736" display="https://twitter.com/damon_leee"/>
    <hyperlink ref="AO50" r:id="rId737" display="https://twitter.com/thubtenchodron"/>
    <hyperlink ref="AO177" r:id="rId738" display="https://twitter.com/signorkaji"/>
    <hyperlink ref="AO178" r:id="rId739" display="https://twitter.com/meinjoe"/>
    <hyperlink ref="AO179" r:id="rId740" display="https://twitter.com/techformindful"/>
    <hyperlink ref="AO180" r:id="rId741" display="https://twitter.com/anxzenity"/>
    <hyperlink ref="AO51" r:id="rId742" display="https://twitter.com/keysbartender"/>
    <hyperlink ref="AO181" r:id="rId743" display="https://twitter.com/synergychiros"/>
    <hyperlink ref="AO182" r:id="rId744" display="https://twitter.com/msvalentinec"/>
    <hyperlink ref="AO183" r:id="rId745" display="https://twitter.com/gloriavarnas22"/>
    <hyperlink ref="AO184" r:id="rId746" display="https://twitter.com/aztecbird"/>
    <hyperlink ref="AO185" r:id="rId747" display="https://twitter.com/jorgeinphx"/>
    <hyperlink ref="AO186" r:id="rId748" display="https://twitter.com/jmrindskopf"/>
    <hyperlink ref="AO187" r:id="rId749" display="https://twitter.com/lexleeoverton"/>
    <hyperlink ref="AO188" r:id="rId750" display="https://twitter.com/ntvandam"/>
    <hyperlink ref="AO52" r:id="rId751" display="https://twitter.com/smiling_mind"/>
    <hyperlink ref="AO189" r:id="rId752" display="https://twitter.com/naplbuddhist"/>
    <hyperlink ref="AO190" r:id="rId753" display="https://twitter.com/sharonsrose13"/>
    <hyperlink ref="AO191" r:id="rId754" display="https://twitter.com/yogidhammajoti"/>
    <hyperlink ref="AO192" r:id="rId755" display="https://twitter.com/kflutes"/>
    <hyperlink ref="AO193" r:id="rId756" display="https://twitter.com/shenarah"/>
    <hyperlink ref="AO194" r:id="rId757" display="https://twitter.com/emilyelkinsc"/>
    <hyperlink ref="AO195" r:id="rId758" display="https://twitter.com/patrakasturi"/>
    <hyperlink ref="AO196" r:id="rId759" display="https://twitter.com/bmelathopolous"/>
    <hyperlink ref="AO197" r:id="rId760" display="https://twitter.com/_toriwebster"/>
    <hyperlink ref="AO10" r:id="rId761" display="https://twitter.com/cassmetz"/>
    <hyperlink ref="AO198" r:id="rId762" display="https://twitter.com/bluangel54"/>
    <hyperlink ref="AO199" r:id="rId763" display="https://twitter.com/matthew_ahmen"/>
    <hyperlink ref="AO200" r:id="rId764" display="https://twitter.com/dopplerfpv"/>
    <hyperlink ref="AO201" r:id="rId765" display="https://twitter.com/dadamatvey"/>
    <hyperlink ref="AO202" r:id="rId766" display="https://twitter.com/amirhamad"/>
    <hyperlink ref="AO203" r:id="rId767" display="https://twitter.com/treasuremirror"/>
    <hyperlink ref="AO204" r:id="rId768" display="https://twitter.com/tomrachal69"/>
    <hyperlink ref="AO205" r:id="rId769" display="https://twitter.com/fran3ky"/>
    <hyperlink ref="AO12" r:id="rId770" display="https://twitter.com/mindflowapp"/>
    <hyperlink ref="AO206" r:id="rId771" display="https://twitter.com/hamilton2075"/>
    <hyperlink ref="AO207" r:id="rId772" display="https://twitter.com/remmanuelli"/>
    <hyperlink ref="AO208" r:id="rId773" display="https://twitter.com/chrisstribbs"/>
    <hyperlink ref="AO53" r:id="rId774" display="https://twitter.com/leewhowrites"/>
    <hyperlink ref="AO54" r:id="rId775" display="https://twitter.com/gareth_roach74"/>
    <hyperlink ref="AO209" r:id="rId776" display="https://twitter.com/anaholke"/>
    <hyperlink ref="AO210" r:id="rId777" display="https://twitter.com/movershakr"/>
    <hyperlink ref="AO55" r:id="rId778" display="https://twitter.com/davedray"/>
    <hyperlink ref="AO56" r:id="rId779" display="https://twitter.com/10percent"/>
    <hyperlink ref="AO211" r:id="rId780" display="https://twitter.com/camiller2016"/>
    <hyperlink ref="AO212" r:id="rId781" display="https://twitter.com/alejandrocheca"/>
    <hyperlink ref="AO213" r:id="rId782" display="https://twitter.com/hyptalk"/>
    <hyperlink ref="AO214" r:id="rId783" display="https://twitter.com/kimberlycreates"/>
    <hyperlink ref="AO215" r:id="rId784" display="https://twitter.com/angelakontgen"/>
    <hyperlink ref="AO216" r:id="rId785" display="https://twitter.com/yakimayogi"/>
    <hyperlink ref="AO217" r:id="rId786" display="https://twitter.com/antonblahblah"/>
    <hyperlink ref="AO57" r:id="rId787" display="https://twitter.com/notionhq"/>
    <hyperlink ref="AO58" r:id="rId788" display="https://twitter.com/metropolitangym"/>
    <hyperlink ref="AO59" r:id="rId789" display="https://twitter.com/netflix"/>
    <hyperlink ref="AO60" r:id="rId790" display="https://twitter.com/revolutapp"/>
    <hyperlink ref="AO61" r:id="rId791" display="https://twitter.com/producthunt"/>
    <hyperlink ref="AO218" r:id="rId792" display="https://twitter.com/woodmanseekaren"/>
    <hyperlink ref="AO13" r:id="rId793" display="https://twitter.com/larissahcarlson"/>
    <hyperlink ref="AO219" r:id="rId794" display="https://twitter.com/chairdancing"/>
    <hyperlink ref="AO220" r:id="rId795" display="https://twitter.com/cioscarr"/>
    <hyperlink ref="AO221" r:id="rId796" display="https://twitter.com/backtocare"/>
    <hyperlink ref="AO222" r:id="rId797" display="https://twitter.com/strikeandroll"/>
    <hyperlink ref="AO14" r:id="rId798" display="https://twitter.com/ceoofyourlife"/>
    <hyperlink ref="AO223" r:id="rId799" display="https://twitter.com/t_wittmeyer"/>
    <hyperlink ref="AO224" r:id="rId800" display="https://twitter.com/marcobravoram"/>
    <hyperlink ref="AO225" r:id="rId801" display="https://twitter.com/furyu_me"/>
    <hyperlink ref="AO226" r:id="rId802" display="https://twitter.com/joyannaha"/>
    <hyperlink ref="AO62" r:id="rId803" display="https://twitter.com/michaelmamas"/>
    <hyperlink ref="AO227" r:id="rId804" display="https://twitter.com/mi_sansara"/>
    <hyperlink ref="AO63" r:id="rId805" display="https://twitter.com/c_barratt_"/>
    <hyperlink ref="AO19" r:id="rId806" display="https://twitter.com/ot_sue"/>
    <hyperlink ref="AO228" r:id="rId807" display="https://twitter.com/itsthegibson"/>
    <hyperlink ref="AO229" r:id="rId808" display="https://twitter.com/stillspaces"/>
    <hyperlink ref="AO230" r:id="rId809" display="https://twitter.com/rustic_clutter"/>
    <hyperlink ref="AO64" r:id="rId810" display="https://twitter.com/nancydoylepsych"/>
    <hyperlink ref="AO65" r:id="rId811" display="https://twitter.com/profamandakirby"/>
    <hyperlink ref="AO231" r:id="rId812" display="https://twitter.com/taijidaoist"/>
    <hyperlink ref="AO232" r:id="rId813" display="https://twitter.com/bricharvey"/>
    <hyperlink ref="AO233" r:id="rId814" display="https://twitter.com/fr33w3a53l"/>
    <hyperlink ref="AO234" r:id="rId815" display="https://twitter.com/gestaltsi"/>
    <hyperlink ref="AO66" r:id="rId816" display="https://twitter.com/wildawakemind"/>
    <hyperlink ref="AO67" r:id="rId817" display="https://twitter.com/xtraspirit"/>
    <hyperlink ref="AO235" r:id="rId818" display="https://twitter.com/fulgencep"/>
    <hyperlink ref="AO236" r:id="rId819" display="https://twitter.com/reallara"/>
    <hyperlink ref="AO68" r:id="rId820" display="https://twitter.com/coursera"/>
    <hyperlink ref="AO237" r:id="rId821" display="https://twitter.com/carlendree"/>
    <hyperlink ref="AO238" r:id="rId822" display="https://twitter.com/readergirl"/>
    <hyperlink ref="AO239" r:id="rId823" display="https://twitter.com/walkerjc"/>
    <hyperlink ref="AO240" r:id="rId824" display="https://twitter.com/kirstiekraus"/>
    <hyperlink ref="AO241" r:id="rId825" display="https://twitter.com/gusiffer"/>
    <hyperlink ref="AO242" r:id="rId826" display="https://twitter.com/ledlightcircus"/>
    <hyperlink ref="AO243" r:id="rId827" display="https://twitter.com/driflyer13"/>
    <hyperlink ref="AO244" r:id="rId828" display="https://twitter.com/vitalherbs"/>
    <hyperlink ref="AO69" r:id="rId829" display="https://twitter.com/gratefulmike68"/>
    <hyperlink ref="AO245" r:id="rId830" display="https://twitter.com/adevotedyogi"/>
    <hyperlink ref="AO246" r:id="rId831" display="https://twitter.com/cruzcalvo"/>
    <hyperlink ref="AO70" r:id="rId832" display="https://twitter.com/strava"/>
    <hyperlink ref="AO247" r:id="rId833" display="https://twitter.com/eilish_logan84"/>
    <hyperlink ref="AO248" r:id="rId834" display="https://twitter.com/ranamoumita"/>
    <hyperlink ref="AO71" r:id="rId835" display="https://twitter.com/izzyfolau"/>
    <hyperlink ref="AO72" r:id="rId836" display="https://twitter.com/blogster"/>
    <hyperlink ref="AO249" r:id="rId837" display="https://twitter.com/blason12"/>
    <hyperlink ref="AO73" r:id="rId838" display="https://twitter.com/tweetknowme"/>
    <hyperlink ref="AO250" r:id="rId839" display="https://twitter.com/richartdeli"/>
    <hyperlink ref="AO251" r:id="rId840" display="https://twitter.com/pugcoins"/>
    <hyperlink ref="AO74" r:id="rId841" display="https://twitter.com/apple"/>
    <hyperlink ref="AO75" r:id="rId842" display="https://twitter.com/drtracistein"/>
    <hyperlink ref="AO252" r:id="rId843" display="https://twitter.com/keithboyd6"/>
    <hyperlink ref="AO253" r:id="rId844" display="https://twitter.com/kellie_snider"/>
    <hyperlink ref="AO254" r:id="rId845" display="https://twitter.com/hoodmed1"/>
    <hyperlink ref="AO255" r:id="rId846" display="https://twitter.com/shinykait"/>
    <hyperlink ref="AO256" r:id="rId847" display="https://twitter.com/carmenpena2013"/>
    <hyperlink ref="AO76" r:id="rId848" display="https://twitter.com/ibeckryan"/>
    <hyperlink ref="AO257" r:id="rId849" display="https://twitter.com/suzyreading"/>
    <hyperlink ref="AO258" r:id="rId850" display="https://twitter.com/amadeusmonroe"/>
    <hyperlink ref="AO259" r:id="rId851" display="https://twitter.com/villageyogi"/>
    <hyperlink ref="AO260" r:id="rId852" display="https://twitter.com/carlsonnirvana"/>
    <hyperlink ref="AO261" r:id="rId853" display="https://twitter.com/myra02424516"/>
    <hyperlink ref="AO262" r:id="rId854" display="https://twitter.com/ilylifeproducer"/>
    <hyperlink ref="AO263" r:id="rId855" display="https://twitter.com/litprofsue"/>
    <hyperlink ref="AO264" r:id="rId856" display="https://twitter.com/asorkine"/>
    <hyperlink ref="AO265" r:id="rId857" display="https://twitter.com/rommelconde"/>
    <hyperlink ref="AO77" r:id="rId858" display="https://twitter.com/ms_gogo"/>
    <hyperlink ref="AO78" r:id="rId859" display="https://twitter.com/ofemmefatalez"/>
    <hyperlink ref="AO20" r:id="rId860" display="https://twitter.com/kraigdobensky"/>
    <hyperlink ref="AO266" r:id="rId861" display="https://twitter.com/awakethetribe"/>
    <hyperlink ref="AO267" r:id="rId862" display="https://twitter.com/lobsterbird"/>
    <hyperlink ref="AO268" r:id="rId863" display="https://twitter.com/k_galvan"/>
    <hyperlink ref="AO269" r:id="rId864" display="https://twitter.com/nykdanuyoga"/>
    <hyperlink ref="AO270" r:id="rId865" display="https://twitter.com/piero7818"/>
    <hyperlink ref="AO271" r:id="rId866" display="https://twitter.com/drhelencarter"/>
    <hyperlink ref="AO272" r:id="rId867" display="https://twitter.com/lila_loka_yoga"/>
    <hyperlink ref="AO273" r:id="rId868" display="https://twitter.com/thedracus"/>
    <hyperlink ref="AO274" r:id="rId869" display="https://twitter.com/ndividual1"/>
    <hyperlink ref="AO79" r:id="rId870" display="https://twitter.com/mbti_insights"/>
    <hyperlink ref="AO80" r:id="rId871" display="https://twitter.com/meditativeo"/>
    <hyperlink ref="AO275" r:id="rId872" display="https://twitter.com/retreat4mothers"/>
    <hyperlink ref="AO276" r:id="rId873" display="https://twitter.com/lauralovestofu"/>
    <hyperlink ref="AO277" r:id="rId874" display="https://twitter.com/mauricestanszus"/>
    <hyperlink ref="AO278" r:id="rId875" display="https://twitter.com/zoehlatshwayo"/>
    <hyperlink ref="AO279" r:id="rId876" display="https://twitter.com/thebookwright"/>
    <hyperlink ref="AO81" r:id="rId877" display="https://twitter.com/garysanderspdx"/>
    <hyperlink ref="AO280" r:id="rId878" display="https://twitter.com/mhverita"/>
    <hyperlink ref="AO281" r:id="rId879" display="https://twitter.com/iyudos"/>
    <hyperlink ref="AO282" r:id="rId880" display="https://twitter.com/luthamiller"/>
    <hyperlink ref="AO82" r:id="rId881" display="https://twitter.com/natec4251"/>
    <hyperlink ref="AO83" r:id="rId882" display="https://twitter.com/jsjoeio"/>
    <hyperlink ref="AO283" r:id="rId883" display="https://twitter.com/cterbrueggen"/>
    <hyperlink ref="AO284" r:id="rId884" display="https://twitter.com/hightrafficguy"/>
    <hyperlink ref="AO285" r:id="rId885" display="https://twitter.com/dayan__velez"/>
    <hyperlink ref="AO84" r:id="rId886" display="https://twitter.com/mayorya__"/>
    <hyperlink ref="AO286" r:id="rId887" display="https://twitter.com/matthewcheyne"/>
    <hyperlink ref="AO287" r:id="rId888" display="https://twitter.com/onetempel"/>
    <hyperlink ref="AO288" r:id="rId889" display="https://twitter.com/vogelchrissy"/>
    <hyperlink ref="AO85" r:id="rId890" display="https://twitter.com/wanderlustfest"/>
    <hyperlink ref="AO86" r:id="rId891" display="https://twitter.com/laweeklystreet"/>
    <hyperlink ref="AO87" r:id="rId892" display="https://twitter.com/deannamd"/>
    <hyperlink ref="AO289" r:id="rId893" display="https://twitter.com/schmacebook"/>
    <hyperlink ref="AO290" r:id="rId894" display="https://twitter.com/goddessinsight"/>
    <hyperlink ref="AO291" r:id="rId895" display="https://twitter.com/foreijn"/>
    <hyperlink ref="AO292" r:id="rId896" display="https://twitter.com/joowon"/>
    <hyperlink ref="AO293" r:id="rId897" display="https://twitter.com/dr_eadloxyogi"/>
    <hyperlink ref="AO88" r:id="rId898" display="https://twitter.com/chocobuda"/>
    <hyperlink ref="AO89" r:id="rId899" display="https://twitter.com/toche"/>
    <hyperlink ref="AO294" r:id="rId900" display="https://twitter.com/fitpma83"/>
    <hyperlink ref="AO295" r:id="rId901" display="https://twitter.com/susanjmcculley"/>
    <hyperlink ref="AO296" r:id="rId902" display="https://twitter.com/rafaelzds"/>
    <hyperlink ref="AO297" r:id="rId903" display="https://twitter.com/4brahmavihara"/>
    <hyperlink ref="AO298" r:id="rId904" display="https://twitter.com/divinelotusheal"/>
    <hyperlink ref="AO299" r:id="rId905" display="https://twitter.com/flocaroline"/>
    <hyperlink ref="AO300" r:id="rId906" display="https://twitter.com/jeffwright123"/>
    <hyperlink ref="AO301" r:id="rId907" display="https://twitter.com/cosmicshanti"/>
    <hyperlink ref="AO302" r:id="rId908" display="https://twitter.com/kathyboyd36"/>
    <hyperlink ref="AO303" r:id="rId909" display="https://twitter.com/lujongny"/>
    <hyperlink ref="AO304" r:id="rId910" display="https://twitter.com/christianmasson"/>
    <hyperlink ref="AO305" r:id="rId911" display="https://twitter.com/cassinstpaul"/>
    <hyperlink ref="AO306" r:id="rId912" display="https://twitter.com/dearmad"/>
    <hyperlink ref="AO307" r:id="rId913" display="https://twitter.com/norman_hering"/>
    <hyperlink ref="AO308" r:id="rId914" display="https://twitter.com/robertovelas"/>
    <hyperlink ref="AO90" r:id="rId915" display="https://twitter.com/jasonkander"/>
    <hyperlink ref="AO309" r:id="rId916" display="https://twitter.com/hollynater"/>
    <hyperlink ref="AO91" r:id="rId917" display="https://twitter.com/taylorjordanm"/>
    <hyperlink ref="AO310" r:id="rId918" display="https://twitter.com/yogijoe1"/>
    <hyperlink ref="AO92" r:id="rId919" display="https://twitter.com/jennawrighthc"/>
    <hyperlink ref="AO311" r:id="rId920" display="https://twitter.com/sassy_aly"/>
    <hyperlink ref="AO312" r:id="rId921" display="https://twitter.com/bongie"/>
    <hyperlink ref="AO313" r:id="rId922" display="https://twitter.com/nhungle01758251"/>
    <hyperlink ref="AO314" r:id="rId923" display="https://twitter.com/azhbomb"/>
    <hyperlink ref="AO315" r:id="rId924" display="https://twitter.com/jefflechamois"/>
    <hyperlink ref="AO93" r:id="rId925" display="https://twitter.com/mindfulaccord"/>
    <hyperlink ref="AO316" r:id="rId926" display="https://twitter.com/ls_ia_kenyattat"/>
    <hyperlink ref="AO317" r:id="rId927" display="https://twitter.com/bahiablk"/>
    <hyperlink ref="AO318" r:id="rId928" display="https://twitter.com/hazure3"/>
    <hyperlink ref="AO319" r:id="rId929" display="https://twitter.com/billepperly"/>
    <hyperlink ref="AO21" r:id="rId930" display="https://twitter.com/quaid"/>
    <hyperlink ref="AO320" r:id="rId931" display="https://twitter.com/jerclarke"/>
    <hyperlink ref="AO321" r:id="rId932" display="https://twitter.com/ascendedor"/>
    <hyperlink ref="AO322" r:id="rId933" display="https://twitter.com/cdnscribe"/>
    <hyperlink ref="AO323" r:id="rId934" display="https://twitter.com/shalinibahl"/>
    <hyperlink ref="AO324" r:id="rId935" display="https://twitter.com/kittybuckley"/>
    <hyperlink ref="AO325" r:id="rId936" display="https://twitter.com/sandykaykay"/>
    <hyperlink ref="AO15" r:id="rId937" display="https://twitter.com/vidyamala"/>
    <hyperlink ref="AO22" r:id="rId938" display="https://twitter.com/john_siddique"/>
    <hyperlink ref="AO23" r:id="rId939" display="https://twitter.com/michelinasays"/>
    <hyperlink ref="AO326" r:id="rId940" display="https://twitter.com/kadriblaster"/>
    <hyperlink ref="AO327" r:id="rId941" display="https://twitter.com/ebenezertaiwo"/>
    <hyperlink ref="AO328" r:id="rId942" display="https://twitter.com/avasradiance"/>
    <hyperlink ref="AO329" r:id="rId943" display="https://twitter.com/buhi_buhi_boo"/>
    <hyperlink ref="AO330" r:id="rId944" display="https://twitter.com/hluthery"/>
    <hyperlink ref="AO331" r:id="rId945" display="https://twitter.com/anomolousanom"/>
    <hyperlink ref="AO94" r:id="rId946" display="https://twitter.com/moorishbrooklyn"/>
    <hyperlink ref="AO95" r:id="rId947" display="https://twitter.com/_anisaamaru"/>
    <hyperlink ref="AO332" r:id="rId948" display="https://twitter.com/thezenoutlaw"/>
    <hyperlink ref="AO333" r:id="rId949" display="https://twitter.com/yogagirl38"/>
    <hyperlink ref="AO334" r:id="rId950" display="https://twitter.com/richardwilkens5"/>
    <hyperlink ref="AO335" r:id="rId951" display="https://twitter.com/thatvinceguy"/>
    <hyperlink ref="AO336" r:id="rId952" display="https://twitter.com/corneliusgree50"/>
    <hyperlink ref="AO337" r:id="rId953" display="https://twitter.com/affasair"/>
    <hyperlink ref="AO338" r:id="rId954" display="https://twitter.com/yinwithlisa"/>
    <hyperlink ref="AO339" r:id="rId955" display="https://twitter.com/dr_gina"/>
    <hyperlink ref="AO340" r:id="rId956" display="https://twitter.com/yoyuco"/>
    <hyperlink ref="AO341" r:id="rId957" display="https://twitter.com/yogaseed108"/>
    <hyperlink ref="AO96" r:id="rId958" display="https://twitter.com/raybilcliff"/>
    <hyperlink ref="AO97" r:id="rId959" display="https://twitter.com/ldallara"/>
    <hyperlink ref="AO342" r:id="rId960" display="https://twitter.com/borvorn2"/>
    <hyperlink ref="AO343" r:id="rId961" display="https://twitter.com/swaseyjay"/>
    <hyperlink ref="AO344" r:id="rId962" display="https://twitter.com/vojko629"/>
    <hyperlink ref="AO345" r:id="rId963" display="https://twitter.com/moonsirens"/>
    <hyperlink ref="AO346" r:id="rId964" display="https://twitter.com/frostfalcon"/>
    <hyperlink ref="AO347" r:id="rId965" display="https://twitter.com/flowermcflowery"/>
    <hyperlink ref="AO348" r:id="rId966" display="https://twitter.com/hansmighorst"/>
    <hyperlink ref="AO349" r:id="rId967" display="https://twitter.com/ewe_sen"/>
    <hyperlink ref="AO350" r:id="rId968" display="https://twitter.com/singlemahoy"/>
    <hyperlink ref="AO351" r:id="rId969" display="https://twitter.com/jetsetter831"/>
    <hyperlink ref="AO352" r:id="rId970" display="https://twitter.com/gclode"/>
    <hyperlink ref="AO353" r:id="rId971" display="https://twitter.com/cauldronfm"/>
    <hyperlink ref="AO354" r:id="rId972" display="https://twitter.com/greenhay"/>
    <hyperlink ref="AO355" r:id="rId973" display="https://twitter.com/angelpaty"/>
    <hyperlink ref="AO356" r:id="rId974" display="https://twitter.com/paolocaramel74"/>
    <hyperlink ref="AO357" r:id="rId975" display="https://twitter.com/richiewindryder"/>
    <hyperlink ref="AO358" r:id="rId976" display="https://twitter.com/ogunbavictor"/>
    <hyperlink ref="AO359" r:id="rId977" display="https://twitter.com/stephduffield"/>
    <hyperlink ref="AO360" r:id="rId978" display="https://twitter.com/rubinoangelo"/>
    <hyperlink ref="AO361" r:id="rId979" display="https://twitter.com/yogatwit"/>
    <hyperlink ref="AO362" r:id="rId980" display="https://twitter.com/meredithleblanc"/>
    <hyperlink ref="AO363" r:id="rId981" display="https://twitter.com/rshite"/>
    <hyperlink ref="AO364" r:id="rId982" display="https://twitter.com/synergisthealth"/>
    <hyperlink ref="AO365" r:id="rId983" display="https://twitter.com/soulsonicluv"/>
    <hyperlink ref="AO366" r:id="rId984" display="https://twitter.com/ozbubble"/>
    <hyperlink ref="AO367" r:id="rId985" display="https://twitter.com/fit4retirement"/>
    <hyperlink ref="AO368" r:id="rId986" display="https://twitter.com/kevinblisscoach"/>
    <hyperlink ref="AO369" r:id="rId987" display="https://twitter.com/sincerestself"/>
    <hyperlink ref="AO370" r:id="rId988" display="https://twitter.com/duanetoops"/>
    <hyperlink ref="AO24" r:id="rId989" display="https://twitter.com/projectmindness"/>
    <hyperlink ref="AO371" r:id="rId990" display="https://twitter.com/cerezaa"/>
    <hyperlink ref="AO372" r:id="rId991" display="https://twitter.com/calmworks"/>
    <hyperlink ref="AO98" r:id="rId992" display="https://twitter.com/ajbicat"/>
    <hyperlink ref="AO373" r:id="rId993" display="https://twitter.com/ascensionasana"/>
    <hyperlink ref="AO374" r:id="rId994" display="https://twitter.com/kamma61"/>
    <hyperlink ref="AO375" r:id="rId995" display="https://twitter.com/garforlock"/>
    <hyperlink ref="AO376" r:id="rId996" display="https://twitter.com/nyarlathotep42"/>
    <hyperlink ref="AO99" r:id="rId997" display="https://twitter.com/butterflysnrida"/>
    <hyperlink ref="AO377" r:id="rId998" display="https://twitter.com/07r7ia9kruzevbe"/>
    <hyperlink ref="AO378" r:id="rId999" display="https://twitter.com/thm_crystal"/>
    <hyperlink ref="AO379" r:id="rId1000" display="https://twitter.com/yogiclaudette"/>
    <hyperlink ref="AO380" r:id="rId1001" display="https://twitter.com/mindfulnurse"/>
    <hyperlink ref="AO381" r:id="rId1002" display="https://twitter.com/erikkizan"/>
    <hyperlink ref="AO382" r:id="rId1003" display="https://twitter.com/jillywisdom"/>
    <hyperlink ref="AO383" r:id="rId1004" display="https://twitter.com/herenowjal"/>
    <hyperlink ref="AO384" r:id="rId1005" display="https://twitter.com/psiquelda"/>
    <hyperlink ref="AO385" r:id="rId1006" display="https://twitter.com/susankgreenland"/>
    <hyperlink ref="AO386" r:id="rId1007" display="https://twitter.com/cindypaulos"/>
  </hyperlinks>
  <printOptions/>
  <pageMargins left="0.7" right="0.7" top="0.75" bottom="0.75" header="0.3" footer="0.3"/>
  <pageSetup horizontalDpi="600" verticalDpi="600" orientation="portrait" r:id="rId1011"/>
  <legacyDrawing r:id="rId1009"/>
  <tableParts>
    <tablePart r:id="rId10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37"/>
  <sheetViews>
    <sheetView workbookViewId="0" topLeftCell="A1">
      <pane ySplit="2" topLeftCell="A3" activePane="bottomLeft" state="frozen"/>
      <selection pane="bottomLeft" activeCell="A2" sqref="A2:AG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hidden="1" customWidth="1"/>
    <col min="26" max="26" width="27.421875" style="0" hidden="1" customWidth="1"/>
    <col min="27" max="27" width="22.57421875" style="0" hidden="1" customWidth="1"/>
    <col min="28" max="28" width="28.421875" style="0" hidden="1" customWidth="1"/>
    <col min="29" max="29" width="29.140625" style="0" hidden="1" customWidth="1"/>
    <col min="30" max="30" width="33.57421875" style="0" hidden="1" customWidth="1"/>
    <col min="31" max="31" width="18.57421875" style="0" hidden="1" customWidth="1"/>
    <col min="32" max="32" width="22.28125" style="0" hidden="1" customWidth="1"/>
    <col min="33" max="33" width="16.8515625" style="0" hidden="1"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3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3" t="s">
        <v>497</v>
      </c>
      <c r="Z2" s="53" t="s">
        <v>498</v>
      </c>
      <c r="AA2" s="53" t="s">
        <v>499</v>
      </c>
      <c r="AB2" s="53" t="s">
        <v>500</v>
      </c>
      <c r="AC2" s="53" t="s">
        <v>501</v>
      </c>
      <c r="AD2" s="53" t="s">
        <v>502</v>
      </c>
      <c r="AE2" s="53" t="s">
        <v>503</v>
      </c>
      <c r="AF2" s="53" t="s">
        <v>504</v>
      </c>
      <c r="AG2" s="53" t="s">
        <v>507</v>
      </c>
    </row>
    <row r="3" spans="1:33" ht="15">
      <c r="A3" s="84" t="s">
        <v>508</v>
      </c>
      <c r="B3" s="64" t="s">
        <v>555</v>
      </c>
      <c r="C3" s="64" t="s">
        <v>56</v>
      </c>
      <c r="D3" s="105"/>
      <c r="E3" s="104"/>
      <c r="F3" s="106"/>
      <c r="G3" s="107"/>
      <c r="H3" s="107"/>
      <c r="I3" s="108">
        <v>3</v>
      </c>
      <c r="J3" s="109"/>
      <c r="K3" s="110"/>
      <c r="L3" s="110"/>
      <c r="M3" s="110"/>
      <c r="N3" s="110"/>
      <c r="O3" s="110"/>
      <c r="P3" s="110"/>
      <c r="Q3" s="110"/>
      <c r="R3" s="110"/>
      <c r="S3" s="110"/>
      <c r="T3" s="110"/>
      <c r="U3" s="110"/>
      <c r="V3" s="110"/>
      <c r="W3" s="111"/>
      <c r="X3" s="111"/>
      <c r="Y3" s="48"/>
      <c r="Z3" s="48"/>
      <c r="AA3" s="48"/>
      <c r="AB3" s="48"/>
      <c r="AC3" s="48"/>
      <c r="AD3" s="48"/>
      <c r="AE3" s="48"/>
      <c r="AF3" s="48"/>
      <c r="AG3" s="48"/>
    </row>
    <row r="4" spans="1:33" ht="15">
      <c r="A4" s="84" t="s">
        <v>509</v>
      </c>
      <c r="B4" s="64" t="s">
        <v>556</v>
      </c>
      <c r="C4" s="64" t="s">
        <v>56</v>
      </c>
      <c r="D4" s="113"/>
      <c r="E4" s="112"/>
      <c r="F4" s="114"/>
      <c r="G4" s="115"/>
      <c r="H4" s="115"/>
      <c r="I4" s="116">
        <v>4</v>
      </c>
      <c r="J4" s="117"/>
      <c r="K4" s="118"/>
      <c r="L4" s="118"/>
      <c r="M4" s="118"/>
      <c r="N4" s="118"/>
      <c r="O4" s="118"/>
      <c r="P4" s="118"/>
      <c r="Q4" s="118"/>
      <c r="R4" s="118"/>
      <c r="S4" s="118"/>
      <c r="T4" s="118"/>
      <c r="U4" s="118"/>
      <c r="V4" s="118"/>
      <c r="W4" s="119"/>
      <c r="X4" s="119"/>
      <c r="Y4" s="120"/>
      <c r="Z4" s="120"/>
      <c r="AA4" s="120"/>
      <c r="AB4" s="120"/>
      <c r="AC4" s="120"/>
      <c r="AD4" s="120"/>
      <c r="AE4" s="120"/>
      <c r="AF4" s="120"/>
      <c r="AG4" s="120"/>
    </row>
    <row r="5" spans="1:33" ht="15">
      <c r="A5" s="84" t="s">
        <v>510</v>
      </c>
      <c r="B5" s="64" t="s">
        <v>557</v>
      </c>
      <c r="C5" s="64" t="s">
        <v>56</v>
      </c>
      <c r="D5" s="113"/>
      <c r="E5" s="112"/>
      <c r="F5" s="114"/>
      <c r="G5" s="115"/>
      <c r="H5" s="115"/>
      <c r="I5" s="116">
        <v>5</v>
      </c>
      <c r="J5" s="117"/>
      <c r="K5" s="118"/>
      <c r="L5" s="118"/>
      <c r="M5" s="118"/>
      <c r="N5" s="118"/>
      <c r="O5" s="118"/>
      <c r="P5" s="118"/>
      <c r="Q5" s="118"/>
      <c r="R5" s="118"/>
      <c r="S5" s="118"/>
      <c r="T5" s="118"/>
      <c r="U5" s="118"/>
      <c r="V5" s="118"/>
      <c r="W5" s="119"/>
      <c r="X5" s="119"/>
      <c r="Y5" s="120"/>
      <c r="Z5" s="120"/>
      <c r="AA5" s="120"/>
      <c r="AB5" s="120"/>
      <c r="AC5" s="120"/>
      <c r="AD5" s="120"/>
      <c r="AE5" s="120"/>
      <c r="AF5" s="120"/>
      <c r="AG5" s="120"/>
    </row>
    <row r="6" spans="1:33" ht="15">
      <c r="A6" s="84" t="s">
        <v>511</v>
      </c>
      <c r="B6" s="64" t="s">
        <v>558</v>
      </c>
      <c r="C6" s="64" t="s">
        <v>56</v>
      </c>
      <c r="D6" s="113"/>
      <c r="E6" s="112"/>
      <c r="F6" s="114"/>
      <c r="G6" s="115"/>
      <c r="H6" s="115"/>
      <c r="I6" s="116">
        <v>6</v>
      </c>
      <c r="J6" s="117"/>
      <c r="K6" s="118"/>
      <c r="L6" s="118"/>
      <c r="M6" s="118"/>
      <c r="N6" s="118"/>
      <c r="O6" s="118"/>
      <c r="P6" s="118"/>
      <c r="Q6" s="118"/>
      <c r="R6" s="118"/>
      <c r="S6" s="118"/>
      <c r="T6" s="118"/>
      <c r="U6" s="118"/>
      <c r="V6" s="118"/>
      <c r="W6" s="119"/>
      <c r="X6" s="119"/>
      <c r="Y6" s="120"/>
      <c r="Z6" s="120"/>
      <c r="AA6" s="120"/>
      <c r="AB6" s="120"/>
      <c r="AC6" s="120"/>
      <c r="AD6" s="120"/>
      <c r="AE6" s="120"/>
      <c r="AF6" s="120"/>
      <c r="AG6" s="120"/>
    </row>
    <row r="7" spans="1:33" ht="15">
      <c r="A7" s="84" t="s">
        <v>512</v>
      </c>
      <c r="B7" s="64" t="s">
        <v>559</v>
      </c>
      <c r="C7" s="64" t="s">
        <v>56</v>
      </c>
      <c r="D7" s="113"/>
      <c r="E7" s="112"/>
      <c r="F7" s="114"/>
      <c r="G7" s="115"/>
      <c r="H7" s="115"/>
      <c r="I7" s="116">
        <v>7</v>
      </c>
      <c r="J7" s="117"/>
      <c r="K7" s="118"/>
      <c r="L7" s="118"/>
      <c r="M7" s="118"/>
      <c r="N7" s="118"/>
      <c r="O7" s="118"/>
      <c r="P7" s="118"/>
      <c r="Q7" s="118"/>
      <c r="R7" s="118"/>
      <c r="S7" s="118"/>
      <c r="T7" s="118"/>
      <c r="U7" s="118"/>
      <c r="V7" s="118"/>
      <c r="W7" s="119"/>
      <c r="X7" s="119"/>
      <c r="Y7" s="120"/>
      <c r="Z7" s="120"/>
      <c r="AA7" s="120"/>
      <c r="AB7" s="120"/>
      <c r="AC7" s="120"/>
      <c r="AD7" s="120"/>
      <c r="AE7" s="120"/>
      <c r="AF7" s="120"/>
      <c r="AG7" s="120"/>
    </row>
    <row r="8" spans="1:33" ht="15">
      <c r="A8" s="84" t="s">
        <v>513</v>
      </c>
      <c r="B8" s="64" t="s">
        <v>560</v>
      </c>
      <c r="C8" s="64" t="s">
        <v>56</v>
      </c>
      <c r="D8" s="113"/>
      <c r="E8" s="112"/>
      <c r="F8" s="114"/>
      <c r="G8" s="115"/>
      <c r="H8" s="115"/>
      <c r="I8" s="116">
        <v>8</v>
      </c>
      <c r="J8" s="117"/>
      <c r="K8" s="118"/>
      <c r="L8" s="118"/>
      <c r="M8" s="118"/>
      <c r="N8" s="118"/>
      <c r="O8" s="118"/>
      <c r="P8" s="118"/>
      <c r="Q8" s="118"/>
      <c r="R8" s="118"/>
      <c r="S8" s="118"/>
      <c r="T8" s="118"/>
      <c r="U8" s="118"/>
      <c r="V8" s="118"/>
      <c r="W8" s="119"/>
      <c r="X8" s="119"/>
      <c r="Y8" s="120"/>
      <c r="Z8" s="120"/>
      <c r="AA8" s="120"/>
      <c r="AB8" s="120"/>
      <c r="AC8" s="120"/>
      <c r="AD8" s="120"/>
      <c r="AE8" s="120"/>
      <c r="AF8" s="120"/>
      <c r="AG8" s="120"/>
    </row>
    <row r="9" spans="1:33" ht="15">
      <c r="A9" s="84" t="s">
        <v>514</v>
      </c>
      <c r="B9" s="64" t="s">
        <v>561</v>
      </c>
      <c r="C9" s="64" t="s">
        <v>56</v>
      </c>
      <c r="D9" s="113"/>
      <c r="E9" s="112"/>
      <c r="F9" s="114"/>
      <c r="G9" s="115"/>
      <c r="H9" s="115"/>
      <c r="I9" s="116">
        <v>9</v>
      </c>
      <c r="J9" s="117"/>
      <c r="K9" s="118"/>
      <c r="L9" s="118"/>
      <c r="M9" s="118"/>
      <c r="N9" s="118"/>
      <c r="O9" s="118"/>
      <c r="P9" s="118"/>
      <c r="Q9" s="118"/>
      <c r="R9" s="118"/>
      <c r="S9" s="118"/>
      <c r="T9" s="118"/>
      <c r="U9" s="118"/>
      <c r="V9" s="118"/>
      <c r="W9" s="119"/>
      <c r="X9" s="119"/>
      <c r="Y9" s="120"/>
      <c r="Z9" s="120"/>
      <c r="AA9" s="120"/>
      <c r="AB9" s="120"/>
      <c r="AC9" s="120"/>
      <c r="AD9" s="120"/>
      <c r="AE9" s="120"/>
      <c r="AF9" s="120"/>
      <c r="AG9" s="120"/>
    </row>
    <row r="10" spans="1:33" ht="14.25" customHeight="1">
      <c r="A10" s="84" t="s">
        <v>515</v>
      </c>
      <c r="B10" s="64" t="s">
        <v>562</v>
      </c>
      <c r="C10" s="64" t="s">
        <v>56</v>
      </c>
      <c r="D10" s="113"/>
      <c r="E10" s="112"/>
      <c r="F10" s="114"/>
      <c r="G10" s="115"/>
      <c r="H10" s="115"/>
      <c r="I10" s="116">
        <v>10</v>
      </c>
      <c r="J10" s="117"/>
      <c r="K10" s="118"/>
      <c r="L10" s="118"/>
      <c r="M10" s="118"/>
      <c r="N10" s="118"/>
      <c r="O10" s="118"/>
      <c r="P10" s="118"/>
      <c r="Q10" s="118"/>
      <c r="R10" s="118"/>
      <c r="S10" s="118"/>
      <c r="T10" s="118"/>
      <c r="U10" s="118"/>
      <c r="V10" s="118"/>
      <c r="W10" s="119"/>
      <c r="X10" s="119"/>
      <c r="Y10" s="120"/>
      <c r="Z10" s="120"/>
      <c r="AA10" s="120"/>
      <c r="AB10" s="120"/>
      <c r="AC10" s="120"/>
      <c r="AD10" s="120"/>
      <c r="AE10" s="120"/>
      <c r="AF10" s="120"/>
      <c r="AG10" s="120"/>
    </row>
    <row r="11" spans="1:33" ht="15">
      <c r="A11" s="84" t="s">
        <v>516</v>
      </c>
      <c r="B11" s="64" t="s">
        <v>563</v>
      </c>
      <c r="C11" s="64" t="s">
        <v>56</v>
      </c>
      <c r="D11" s="113"/>
      <c r="E11" s="112"/>
      <c r="F11" s="114"/>
      <c r="G11" s="115"/>
      <c r="H11" s="115"/>
      <c r="I11" s="116">
        <v>11</v>
      </c>
      <c r="J11" s="117"/>
      <c r="K11" s="118"/>
      <c r="L11" s="118"/>
      <c r="M11" s="118"/>
      <c r="N11" s="118"/>
      <c r="O11" s="118"/>
      <c r="P11" s="118"/>
      <c r="Q11" s="118"/>
      <c r="R11" s="118"/>
      <c r="S11" s="118"/>
      <c r="T11" s="118"/>
      <c r="U11" s="118"/>
      <c r="V11" s="118"/>
      <c r="W11" s="119"/>
      <c r="X11" s="119"/>
      <c r="Y11" s="120"/>
      <c r="Z11" s="120"/>
      <c r="AA11" s="120"/>
      <c r="AB11" s="120"/>
      <c r="AC11" s="120"/>
      <c r="AD11" s="120"/>
      <c r="AE11" s="120"/>
      <c r="AF11" s="120"/>
      <c r="AG11" s="120"/>
    </row>
    <row r="12" spans="1:33" ht="15">
      <c r="A12" s="84" t="s">
        <v>517</v>
      </c>
      <c r="B12" s="64" t="s">
        <v>564</v>
      </c>
      <c r="C12" s="64" t="s">
        <v>56</v>
      </c>
      <c r="D12" s="113"/>
      <c r="E12" s="112"/>
      <c r="F12" s="114"/>
      <c r="G12" s="115"/>
      <c r="H12" s="115"/>
      <c r="I12" s="116">
        <v>12</v>
      </c>
      <c r="J12" s="117"/>
      <c r="K12" s="118"/>
      <c r="L12" s="118"/>
      <c r="M12" s="118"/>
      <c r="N12" s="118"/>
      <c r="O12" s="118"/>
      <c r="P12" s="118"/>
      <c r="Q12" s="118"/>
      <c r="R12" s="118"/>
      <c r="S12" s="118"/>
      <c r="T12" s="118"/>
      <c r="U12" s="118"/>
      <c r="V12" s="118"/>
      <c r="W12" s="119"/>
      <c r="X12" s="119"/>
      <c r="Y12" s="120"/>
      <c r="Z12" s="120"/>
      <c r="AA12" s="120"/>
      <c r="AB12" s="120"/>
      <c r="AC12" s="120"/>
      <c r="AD12" s="120"/>
      <c r="AE12" s="120"/>
      <c r="AF12" s="120"/>
      <c r="AG12" s="120"/>
    </row>
    <row r="13" spans="1:33" ht="15">
      <c r="A13" s="84" t="s">
        <v>518</v>
      </c>
      <c r="B13" s="64" t="s">
        <v>565</v>
      </c>
      <c r="C13" s="64" t="s">
        <v>56</v>
      </c>
      <c r="D13" s="113"/>
      <c r="E13" s="112"/>
      <c r="F13" s="114"/>
      <c r="G13" s="115"/>
      <c r="H13" s="115"/>
      <c r="I13" s="116">
        <v>13</v>
      </c>
      <c r="J13" s="117"/>
      <c r="K13" s="118"/>
      <c r="L13" s="118"/>
      <c r="M13" s="118"/>
      <c r="N13" s="118"/>
      <c r="O13" s="118"/>
      <c r="P13" s="118"/>
      <c r="Q13" s="118"/>
      <c r="R13" s="118"/>
      <c r="S13" s="118"/>
      <c r="T13" s="118"/>
      <c r="U13" s="118"/>
      <c r="V13" s="118"/>
      <c r="W13" s="119"/>
      <c r="X13" s="119"/>
      <c r="Y13" s="120"/>
      <c r="Z13" s="120"/>
      <c r="AA13" s="120"/>
      <c r="AB13" s="120"/>
      <c r="AC13" s="120"/>
      <c r="AD13" s="120"/>
      <c r="AE13" s="120"/>
      <c r="AF13" s="120"/>
      <c r="AG13" s="120"/>
    </row>
    <row r="14" spans="1:33" ht="15">
      <c r="A14" s="84" t="s">
        <v>519</v>
      </c>
      <c r="B14" s="64" t="s">
        <v>566</v>
      </c>
      <c r="C14" s="64" t="s">
        <v>56</v>
      </c>
      <c r="D14" s="113"/>
      <c r="E14" s="112"/>
      <c r="F14" s="114"/>
      <c r="G14" s="115"/>
      <c r="H14" s="115"/>
      <c r="I14" s="116">
        <v>14</v>
      </c>
      <c r="J14" s="117"/>
      <c r="K14" s="118"/>
      <c r="L14" s="118"/>
      <c r="M14" s="118"/>
      <c r="N14" s="118"/>
      <c r="O14" s="118"/>
      <c r="P14" s="118"/>
      <c r="Q14" s="118"/>
      <c r="R14" s="118"/>
      <c r="S14" s="118"/>
      <c r="T14" s="118"/>
      <c r="U14" s="118"/>
      <c r="V14" s="118"/>
      <c r="W14" s="119"/>
      <c r="X14" s="119"/>
      <c r="Y14" s="120"/>
      <c r="Z14" s="120"/>
      <c r="AA14" s="120"/>
      <c r="AB14" s="120"/>
      <c r="AC14" s="120"/>
      <c r="AD14" s="120"/>
      <c r="AE14" s="120"/>
      <c r="AF14" s="120"/>
      <c r="AG14" s="120"/>
    </row>
    <row r="15" spans="1:33" ht="15">
      <c r="A15" s="84" t="s">
        <v>520</v>
      </c>
      <c r="B15" s="64" t="s">
        <v>555</v>
      </c>
      <c r="C15" s="64" t="s">
        <v>59</v>
      </c>
      <c r="D15" s="113"/>
      <c r="E15" s="112"/>
      <c r="F15" s="114"/>
      <c r="G15" s="115"/>
      <c r="H15" s="115"/>
      <c r="I15" s="116">
        <v>15</v>
      </c>
      <c r="J15" s="117"/>
      <c r="K15" s="118"/>
      <c r="L15" s="118"/>
      <c r="M15" s="118"/>
      <c r="N15" s="118"/>
      <c r="O15" s="118"/>
      <c r="P15" s="118"/>
      <c r="Q15" s="118"/>
      <c r="R15" s="118"/>
      <c r="S15" s="118"/>
      <c r="T15" s="118"/>
      <c r="U15" s="118"/>
      <c r="V15" s="118"/>
      <c r="W15" s="119"/>
      <c r="X15" s="119"/>
      <c r="Y15" s="120"/>
      <c r="Z15" s="120"/>
      <c r="AA15" s="120"/>
      <c r="AB15" s="120"/>
      <c r="AC15" s="120"/>
      <c r="AD15" s="120"/>
      <c r="AE15" s="120"/>
      <c r="AF15" s="120"/>
      <c r="AG15" s="120"/>
    </row>
    <row r="16" spans="1:33" ht="15">
      <c r="A16" s="84" t="s">
        <v>521</v>
      </c>
      <c r="B16" s="64" t="s">
        <v>556</v>
      </c>
      <c r="C16" s="64" t="s">
        <v>59</v>
      </c>
      <c r="D16" s="113"/>
      <c r="E16" s="112"/>
      <c r="F16" s="114"/>
      <c r="G16" s="115"/>
      <c r="H16" s="115"/>
      <c r="I16" s="116">
        <v>16</v>
      </c>
      <c r="J16" s="117"/>
      <c r="K16" s="118"/>
      <c r="L16" s="118"/>
      <c r="M16" s="118"/>
      <c r="N16" s="118"/>
      <c r="O16" s="118"/>
      <c r="P16" s="118"/>
      <c r="Q16" s="118"/>
      <c r="R16" s="118"/>
      <c r="S16" s="118"/>
      <c r="T16" s="118"/>
      <c r="U16" s="118"/>
      <c r="V16" s="118"/>
      <c r="W16" s="119"/>
      <c r="X16" s="119"/>
      <c r="Y16" s="120"/>
      <c r="Z16" s="120"/>
      <c r="AA16" s="120"/>
      <c r="AB16" s="120"/>
      <c r="AC16" s="120"/>
      <c r="AD16" s="120"/>
      <c r="AE16" s="120"/>
      <c r="AF16" s="120"/>
      <c r="AG16" s="120"/>
    </row>
    <row r="17" spans="1:33" ht="15">
      <c r="A17" s="84" t="s">
        <v>522</v>
      </c>
      <c r="B17" s="64" t="s">
        <v>557</v>
      </c>
      <c r="C17" s="64" t="s">
        <v>59</v>
      </c>
      <c r="D17" s="113"/>
      <c r="E17" s="112"/>
      <c r="F17" s="114"/>
      <c r="G17" s="115"/>
      <c r="H17" s="115"/>
      <c r="I17" s="116">
        <v>17</v>
      </c>
      <c r="J17" s="117"/>
      <c r="K17" s="118"/>
      <c r="L17" s="118"/>
      <c r="M17" s="118"/>
      <c r="N17" s="118"/>
      <c r="O17" s="118"/>
      <c r="P17" s="118"/>
      <c r="Q17" s="118"/>
      <c r="R17" s="118"/>
      <c r="S17" s="118"/>
      <c r="T17" s="118"/>
      <c r="U17" s="118"/>
      <c r="V17" s="118"/>
      <c r="W17" s="119"/>
      <c r="X17" s="119"/>
      <c r="Y17" s="120"/>
      <c r="Z17" s="120"/>
      <c r="AA17" s="120"/>
      <c r="AB17" s="120"/>
      <c r="AC17" s="120"/>
      <c r="AD17" s="120"/>
      <c r="AE17" s="120"/>
      <c r="AF17" s="120"/>
      <c r="AG17" s="120"/>
    </row>
    <row r="18" spans="1:33" ht="15">
      <c r="A18" s="84" t="s">
        <v>523</v>
      </c>
      <c r="B18" s="64" t="s">
        <v>558</v>
      </c>
      <c r="C18" s="64" t="s">
        <v>59</v>
      </c>
      <c r="D18" s="113"/>
      <c r="E18" s="112"/>
      <c r="F18" s="114"/>
      <c r="G18" s="115"/>
      <c r="H18" s="115"/>
      <c r="I18" s="116">
        <v>18</v>
      </c>
      <c r="J18" s="117"/>
      <c r="K18" s="118"/>
      <c r="L18" s="118"/>
      <c r="M18" s="118"/>
      <c r="N18" s="118"/>
      <c r="O18" s="118"/>
      <c r="P18" s="118"/>
      <c r="Q18" s="118"/>
      <c r="R18" s="118"/>
      <c r="S18" s="118"/>
      <c r="T18" s="118"/>
      <c r="U18" s="118"/>
      <c r="V18" s="118"/>
      <c r="W18" s="119"/>
      <c r="X18" s="119"/>
      <c r="Y18" s="120"/>
      <c r="Z18" s="120"/>
      <c r="AA18" s="120"/>
      <c r="AB18" s="120"/>
      <c r="AC18" s="120"/>
      <c r="AD18" s="120"/>
      <c r="AE18" s="120"/>
      <c r="AF18" s="120"/>
      <c r="AG18" s="120"/>
    </row>
    <row r="19" spans="1:33" ht="15">
      <c r="A19" s="84" t="s">
        <v>524</v>
      </c>
      <c r="B19" s="64" t="s">
        <v>559</v>
      </c>
      <c r="C19" s="64" t="s">
        <v>59</v>
      </c>
      <c r="D19" s="113"/>
      <c r="E19" s="112"/>
      <c r="F19" s="114"/>
      <c r="G19" s="115"/>
      <c r="H19" s="115"/>
      <c r="I19" s="116">
        <v>19</v>
      </c>
      <c r="J19" s="117"/>
      <c r="K19" s="118"/>
      <c r="L19" s="118"/>
      <c r="M19" s="118"/>
      <c r="N19" s="118"/>
      <c r="O19" s="118"/>
      <c r="P19" s="118"/>
      <c r="Q19" s="118"/>
      <c r="R19" s="118"/>
      <c r="S19" s="118"/>
      <c r="T19" s="118"/>
      <c r="U19" s="118"/>
      <c r="V19" s="118"/>
      <c r="W19" s="119"/>
      <c r="X19" s="119"/>
      <c r="Y19" s="120"/>
      <c r="Z19" s="120"/>
      <c r="AA19" s="120"/>
      <c r="AB19" s="120"/>
      <c r="AC19" s="120"/>
      <c r="AD19" s="120"/>
      <c r="AE19" s="120"/>
      <c r="AF19" s="120"/>
      <c r="AG19" s="120"/>
    </row>
    <row r="20" spans="1:33" ht="15">
      <c r="A20" s="84" t="s">
        <v>525</v>
      </c>
      <c r="B20" s="64" t="s">
        <v>560</v>
      </c>
      <c r="C20" s="64" t="s">
        <v>59</v>
      </c>
      <c r="D20" s="113"/>
      <c r="E20" s="112"/>
      <c r="F20" s="114"/>
      <c r="G20" s="115"/>
      <c r="H20" s="115"/>
      <c r="I20" s="116">
        <v>20</v>
      </c>
      <c r="J20" s="117"/>
      <c r="K20" s="118"/>
      <c r="L20" s="118"/>
      <c r="M20" s="118"/>
      <c r="N20" s="118"/>
      <c r="O20" s="118"/>
      <c r="P20" s="118"/>
      <c r="Q20" s="118"/>
      <c r="R20" s="118"/>
      <c r="S20" s="118"/>
      <c r="T20" s="118"/>
      <c r="U20" s="118"/>
      <c r="V20" s="118"/>
      <c r="W20" s="119"/>
      <c r="X20" s="119"/>
      <c r="Y20" s="120"/>
      <c r="Z20" s="120"/>
      <c r="AA20" s="120"/>
      <c r="AB20" s="120"/>
      <c r="AC20" s="120"/>
      <c r="AD20" s="120"/>
      <c r="AE20" s="120"/>
      <c r="AF20" s="120"/>
      <c r="AG20" s="120"/>
    </row>
    <row r="21" spans="1:33" ht="15">
      <c r="A21" s="84" t="s">
        <v>526</v>
      </c>
      <c r="B21" s="64" t="s">
        <v>561</v>
      </c>
      <c r="C21" s="64" t="s">
        <v>59</v>
      </c>
      <c r="D21" s="113"/>
      <c r="E21" s="112"/>
      <c r="F21" s="114"/>
      <c r="G21" s="115"/>
      <c r="H21" s="115"/>
      <c r="I21" s="116">
        <v>21</v>
      </c>
      <c r="J21" s="117"/>
      <c r="K21" s="118"/>
      <c r="L21" s="118"/>
      <c r="M21" s="118"/>
      <c r="N21" s="118"/>
      <c r="O21" s="118"/>
      <c r="P21" s="118"/>
      <c r="Q21" s="118"/>
      <c r="R21" s="118"/>
      <c r="S21" s="118"/>
      <c r="T21" s="118"/>
      <c r="U21" s="118"/>
      <c r="V21" s="118"/>
      <c r="W21" s="119"/>
      <c r="X21" s="119"/>
      <c r="Y21" s="120"/>
      <c r="Z21" s="120"/>
      <c r="AA21" s="120"/>
      <c r="AB21" s="120"/>
      <c r="AC21" s="120"/>
      <c r="AD21" s="120"/>
      <c r="AE21" s="120"/>
      <c r="AF21" s="120"/>
      <c r="AG21" s="120"/>
    </row>
    <row r="22" spans="1:33" ht="15">
      <c r="A22" s="84" t="s">
        <v>527</v>
      </c>
      <c r="B22" s="64" t="s">
        <v>562</v>
      </c>
      <c r="C22" s="64" t="s">
        <v>59</v>
      </c>
      <c r="D22" s="113"/>
      <c r="E22" s="112"/>
      <c r="F22" s="114"/>
      <c r="G22" s="115"/>
      <c r="H22" s="115"/>
      <c r="I22" s="116">
        <v>22</v>
      </c>
      <c r="J22" s="117"/>
      <c r="K22" s="118"/>
      <c r="L22" s="118"/>
      <c r="M22" s="118"/>
      <c r="N22" s="118"/>
      <c r="O22" s="118"/>
      <c r="P22" s="118"/>
      <c r="Q22" s="118"/>
      <c r="R22" s="118"/>
      <c r="S22" s="118"/>
      <c r="T22" s="118"/>
      <c r="U22" s="118"/>
      <c r="V22" s="118"/>
      <c r="W22" s="119"/>
      <c r="X22" s="119"/>
      <c r="Y22" s="120"/>
      <c r="Z22" s="120"/>
      <c r="AA22" s="120"/>
      <c r="AB22" s="120"/>
      <c r="AC22" s="120"/>
      <c r="AD22" s="120"/>
      <c r="AE22" s="120"/>
      <c r="AF22" s="120"/>
      <c r="AG22" s="120"/>
    </row>
    <row r="23" spans="1:33" ht="15">
      <c r="A23" s="84" t="s">
        <v>528</v>
      </c>
      <c r="B23" s="64" t="s">
        <v>563</v>
      </c>
      <c r="C23" s="64" t="s">
        <v>59</v>
      </c>
      <c r="D23" s="113"/>
      <c r="E23" s="112"/>
      <c r="F23" s="114"/>
      <c r="G23" s="115"/>
      <c r="H23" s="115"/>
      <c r="I23" s="116">
        <v>23</v>
      </c>
      <c r="J23" s="117"/>
      <c r="K23" s="118"/>
      <c r="L23" s="118"/>
      <c r="M23" s="118"/>
      <c r="N23" s="118"/>
      <c r="O23" s="118"/>
      <c r="P23" s="118"/>
      <c r="Q23" s="118"/>
      <c r="R23" s="118"/>
      <c r="S23" s="118"/>
      <c r="T23" s="118"/>
      <c r="U23" s="118"/>
      <c r="V23" s="118"/>
      <c r="W23" s="119"/>
      <c r="X23" s="119"/>
      <c r="Y23" s="120"/>
      <c r="Z23" s="120"/>
      <c r="AA23" s="120"/>
      <c r="AB23" s="120"/>
      <c r="AC23" s="120"/>
      <c r="AD23" s="120"/>
      <c r="AE23" s="120"/>
      <c r="AF23" s="120"/>
      <c r="AG23" s="120"/>
    </row>
    <row r="24" spans="1:33" ht="15">
      <c r="A24" s="84" t="s">
        <v>529</v>
      </c>
      <c r="B24" s="64" t="s">
        <v>564</v>
      </c>
      <c r="C24" s="64" t="s">
        <v>59</v>
      </c>
      <c r="D24" s="113"/>
      <c r="E24" s="112"/>
      <c r="F24" s="114"/>
      <c r="G24" s="115"/>
      <c r="H24" s="115"/>
      <c r="I24" s="116">
        <v>24</v>
      </c>
      <c r="J24" s="117"/>
      <c r="K24" s="118"/>
      <c r="L24" s="118"/>
      <c r="M24" s="118"/>
      <c r="N24" s="118"/>
      <c r="O24" s="118"/>
      <c r="P24" s="118"/>
      <c r="Q24" s="118"/>
      <c r="R24" s="118"/>
      <c r="S24" s="118"/>
      <c r="T24" s="118"/>
      <c r="U24" s="118"/>
      <c r="V24" s="118"/>
      <c r="W24" s="119"/>
      <c r="X24" s="119"/>
      <c r="Y24" s="120"/>
      <c r="Z24" s="120"/>
      <c r="AA24" s="120"/>
      <c r="AB24" s="120"/>
      <c r="AC24" s="120"/>
      <c r="AD24" s="120"/>
      <c r="AE24" s="120"/>
      <c r="AF24" s="120"/>
      <c r="AG24" s="120"/>
    </row>
    <row r="25" spans="1:33" ht="15">
      <c r="A25" s="84" t="s">
        <v>530</v>
      </c>
      <c r="B25" s="64" t="s">
        <v>565</v>
      </c>
      <c r="C25" s="64" t="s">
        <v>59</v>
      </c>
      <c r="D25" s="113"/>
      <c r="E25" s="112"/>
      <c r="F25" s="114"/>
      <c r="G25" s="115"/>
      <c r="H25" s="115"/>
      <c r="I25" s="116">
        <v>25</v>
      </c>
      <c r="J25" s="117"/>
      <c r="K25" s="118"/>
      <c r="L25" s="118"/>
      <c r="M25" s="118"/>
      <c r="N25" s="118"/>
      <c r="O25" s="118"/>
      <c r="P25" s="118"/>
      <c r="Q25" s="118"/>
      <c r="R25" s="118"/>
      <c r="S25" s="118"/>
      <c r="T25" s="118"/>
      <c r="U25" s="118"/>
      <c r="V25" s="118"/>
      <c r="W25" s="119"/>
      <c r="X25" s="119"/>
      <c r="Y25" s="120"/>
      <c r="Z25" s="120"/>
      <c r="AA25" s="120"/>
      <c r="AB25" s="120"/>
      <c r="AC25" s="120"/>
      <c r="AD25" s="120"/>
      <c r="AE25" s="120"/>
      <c r="AF25" s="120"/>
      <c r="AG25" s="120"/>
    </row>
    <row r="26" spans="1:33" ht="15">
      <c r="A26" s="84" t="s">
        <v>531</v>
      </c>
      <c r="B26" s="64" t="s">
        <v>566</v>
      </c>
      <c r="C26" s="64" t="s">
        <v>59</v>
      </c>
      <c r="D26" s="113"/>
      <c r="E26" s="112"/>
      <c r="F26" s="114"/>
      <c r="G26" s="115"/>
      <c r="H26" s="115"/>
      <c r="I26" s="116">
        <v>26</v>
      </c>
      <c r="J26" s="117"/>
      <c r="K26" s="118"/>
      <c r="L26" s="118"/>
      <c r="M26" s="118"/>
      <c r="N26" s="118"/>
      <c r="O26" s="118"/>
      <c r="P26" s="118"/>
      <c r="Q26" s="118"/>
      <c r="R26" s="118"/>
      <c r="S26" s="118"/>
      <c r="T26" s="118"/>
      <c r="U26" s="118"/>
      <c r="V26" s="118"/>
      <c r="W26" s="119"/>
      <c r="X26" s="119"/>
      <c r="Y26" s="120"/>
      <c r="Z26" s="120"/>
      <c r="AA26" s="120"/>
      <c r="AB26" s="120"/>
      <c r="AC26" s="120"/>
      <c r="AD26" s="120"/>
      <c r="AE26" s="120"/>
      <c r="AF26" s="120"/>
      <c r="AG26" s="120"/>
    </row>
    <row r="27" spans="1:33" ht="15">
      <c r="A27" s="84" t="s">
        <v>532</v>
      </c>
      <c r="B27" s="64" t="s">
        <v>555</v>
      </c>
      <c r="C27" s="64" t="s">
        <v>61</v>
      </c>
      <c r="D27" s="113"/>
      <c r="E27" s="112"/>
      <c r="F27" s="114"/>
      <c r="G27" s="115"/>
      <c r="H27" s="115"/>
      <c r="I27" s="116">
        <v>27</v>
      </c>
      <c r="J27" s="117"/>
      <c r="K27" s="118"/>
      <c r="L27" s="118"/>
      <c r="M27" s="118"/>
      <c r="N27" s="118"/>
      <c r="O27" s="118"/>
      <c r="P27" s="118"/>
      <c r="Q27" s="118"/>
      <c r="R27" s="118"/>
      <c r="S27" s="118"/>
      <c r="T27" s="118"/>
      <c r="U27" s="118"/>
      <c r="V27" s="118"/>
      <c r="W27" s="119"/>
      <c r="X27" s="119"/>
      <c r="Y27" s="120"/>
      <c r="Z27" s="120"/>
      <c r="AA27" s="120"/>
      <c r="AB27" s="120"/>
      <c r="AC27" s="120"/>
      <c r="AD27" s="120"/>
      <c r="AE27" s="120"/>
      <c r="AF27" s="120"/>
      <c r="AG27" s="120"/>
    </row>
    <row r="28" spans="1:33" ht="15">
      <c r="A28" s="84" t="s">
        <v>533</v>
      </c>
      <c r="B28" s="64" t="s">
        <v>556</v>
      </c>
      <c r="C28" s="64" t="s">
        <v>61</v>
      </c>
      <c r="D28" s="113"/>
      <c r="E28" s="112"/>
      <c r="F28" s="114"/>
      <c r="G28" s="115"/>
      <c r="H28" s="115"/>
      <c r="I28" s="116">
        <v>28</v>
      </c>
      <c r="J28" s="117"/>
      <c r="K28" s="118"/>
      <c r="L28" s="118"/>
      <c r="M28" s="118"/>
      <c r="N28" s="118"/>
      <c r="O28" s="118"/>
      <c r="P28" s="118"/>
      <c r="Q28" s="118"/>
      <c r="R28" s="118"/>
      <c r="S28" s="118"/>
      <c r="T28" s="118"/>
      <c r="U28" s="118"/>
      <c r="V28" s="118"/>
      <c r="W28" s="119"/>
      <c r="X28" s="119"/>
      <c r="Y28" s="120"/>
      <c r="Z28" s="120"/>
      <c r="AA28" s="120"/>
      <c r="AB28" s="120"/>
      <c r="AC28" s="120"/>
      <c r="AD28" s="120"/>
      <c r="AE28" s="120"/>
      <c r="AF28" s="120"/>
      <c r="AG28" s="120"/>
    </row>
    <row r="29" spans="1:33" ht="15">
      <c r="A29" s="84" t="s">
        <v>534</v>
      </c>
      <c r="B29" s="64" t="s">
        <v>557</v>
      </c>
      <c r="C29" s="64" t="s">
        <v>61</v>
      </c>
      <c r="D29" s="113"/>
      <c r="E29" s="112"/>
      <c r="F29" s="114"/>
      <c r="G29" s="115"/>
      <c r="H29" s="115"/>
      <c r="I29" s="116">
        <v>29</v>
      </c>
      <c r="J29" s="117"/>
      <c r="K29" s="118"/>
      <c r="L29" s="118"/>
      <c r="M29" s="118"/>
      <c r="N29" s="118"/>
      <c r="O29" s="118"/>
      <c r="P29" s="118"/>
      <c r="Q29" s="118"/>
      <c r="R29" s="118"/>
      <c r="S29" s="118"/>
      <c r="T29" s="118"/>
      <c r="U29" s="118"/>
      <c r="V29" s="118"/>
      <c r="W29" s="119"/>
      <c r="X29" s="119"/>
      <c r="Y29" s="120"/>
      <c r="Z29" s="120"/>
      <c r="AA29" s="120"/>
      <c r="AB29" s="120"/>
      <c r="AC29" s="120"/>
      <c r="AD29" s="120"/>
      <c r="AE29" s="120"/>
      <c r="AF29" s="120"/>
      <c r="AG29" s="120"/>
    </row>
    <row r="30" spans="1:33" ht="15">
      <c r="A30" s="84" t="s">
        <v>535</v>
      </c>
      <c r="B30" s="64" t="s">
        <v>558</v>
      </c>
      <c r="C30" s="64" t="s">
        <v>61</v>
      </c>
      <c r="D30" s="113"/>
      <c r="E30" s="112"/>
      <c r="F30" s="114"/>
      <c r="G30" s="115"/>
      <c r="H30" s="115"/>
      <c r="I30" s="116">
        <v>30</v>
      </c>
      <c r="J30" s="117"/>
      <c r="K30" s="118"/>
      <c r="L30" s="118"/>
      <c r="M30" s="118"/>
      <c r="N30" s="118"/>
      <c r="O30" s="118"/>
      <c r="P30" s="118"/>
      <c r="Q30" s="118"/>
      <c r="R30" s="118"/>
      <c r="S30" s="118"/>
      <c r="T30" s="118"/>
      <c r="U30" s="118"/>
      <c r="V30" s="118"/>
      <c r="W30" s="119"/>
      <c r="X30" s="119"/>
      <c r="Y30" s="120"/>
      <c r="Z30" s="120"/>
      <c r="AA30" s="120"/>
      <c r="AB30" s="120"/>
      <c r="AC30" s="120"/>
      <c r="AD30" s="120"/>
      <c r="AE30" s="120"/>
      <c r="AF30" s="120"/>
      <c r="AG30" s="120"/>
    </row>
    <row r="31" spans="1:33" ht="15">
      <c r="A31" s="84" t="s">
        <v>536</v>
      </c>
      <c r="B31" s="64" t="s">
        <v>559</v>
      </c>
      <c r="C31" s="64" t="s">
        <v>61</v>
      </c>
      <c r="D31" s="113"/>
      <c r="E31" s="112"/>
      <c r="F31" s="114"/>
      <c r="G31" s="115"/>
      <c r="H31" s="115"/>
      <c r="I31" s="116">
        <v>31</v>
      </c>
      <c r="J31" s="117"/>
      <c r="K31" s="118"/>
      <c r="L31" s="118"/>
      <c r="M31" s="118"/>
      <c r="N31" s="118"/>
      <c r="O31" s="118"/>
      <c r="P31" s="118"/>
      <c r="Q31" s="118"/>
      <c r="R31" s="118"/>
      <c r="S31" s="118"/>
      <c r="T31" s="118"/>
      <c r="U31" s="118"/>
      <c r="V31" s="118"/>
      <c r="W31" s="119"/>
      <c r="X31" s="119"/>
      <c r="Y31" s="120"/>
      <c r="Z31" s="120"/>
      <c r="AA31" s="120"/>
      <c r="AB31" s="120"/>
      <c r="AC31" s="120"/>
      <c r="AD31" s="120"/>
      <c r="AE31" s="120"/>
      <c r="AF31" s="120"/>
      <c r="AG31" s="120"/>
    </row>
    <row r="32" spans="1:33" ht="15">
      <c r="A32" s="84" t="s">
        <v>537</v>
      </c>
      <c r="B32" s="64" t="s">
        <v>560</v>
      </c>
      <c r="C32" s="64" t="s">
        <v>61</v>
      </c>
      <c r="D32" s="113"/>
      <c r="E32" s="112"/>
      <c r="F32" s="114"/>
      <c r="G32" s="115"/>
      <c r="H32" s="115"/>
      <c r="I32" s="116">
        <v>32</v>
      </c>
      <c r="J32" s="117"/>
      <c r="K32" s="118"/>
      <c r="L32" s="118"/>
      <c r="M32" s="118"/>
      <c r="N32" s="118"/>
      <c r="O32" s="118"/>
      <c r="P32" s="118"/>
      <c r="Q32" s="118"/>
      <c r="R32" s="118"/>
      <c r="S32" s="118"/>
      <c r="T32" s="118"/>
      <c r="U32" s="118"/>
      <c r="V32" s="118"/>
      <c r="W32" s="119"/>
      <c r="X32" s="119"/>
      <c r="Y32" s="120"/>
      <c r="Z32" s="120"/>
      <c r="AA32" s="120"/>
      <c r="AB32" s="120"/>
      <c r="AC32" s="120"/>
      <c r="AD32" s="120"/>
      <c r="AE32" s="120"/>
      <c r="AF32" s="120"/>
      <c r="AG32" s="120"/>
    </row>
    <row r="33" spans="1:33" ht="15">
      <c r="A33" s="84" t="s">
        <v>538</v>
      </c>
      <c r="B33" s="64" t="s">
        <v>561</v>
      </c>
      <c r="C33" s="64" t="s">
        <v>61</v>
      </c>
      <c r="D33" s="113"/>
      <c r="E33" s="112"/>
      <c r="F33" s="114"/>
      <c r="G33" s="115"/>
      <c r="H33" s="115"/>
      <c r="I33" s="116">
        <v>33</v>
      </c>
      <c r="J33" s="117"/>
      <c r="K33" s="118"/>
      <c r="L33" s="118"/>
      <c r="M33" s="118"/>
      <c r="N33" s="118"/>
      <c r="O33" s="118"/>
      <c r="P33" s="118"/>
      <c r="Q33" s="118"/>
      <c r="R33" s="118"/>
      <c r="S33" s="118"/>
      <c r="T33" s="118"/>
      <c r="U33" s="118"/>
      <c r="V33" s="118"/>
      <c r="W33" s="119"/>
      <c r="X33" s="119"/>
      <c r="Y33" s="120"/>
      <c r="Z33" s="120"/>
      <c r="AA33" s="120"/>
      <c r="AB33" s="120"/>
      <c r="AC33" s="120"/>
      <c r="AD33" s="120"/>
      <c r="AE33" s="120"/>
      <c r="AF33" s="120"/>
      <c r="AG33" s="120"/>
    </row>
    <row r="34" spans="1:33" ht="15">
      <c r="A34" s="84" t="s">
        <v>539</v>
      </c>
      <c r="B34" s="64" t="s">
        <v>562</v>
      </c>
      <c r="C34" s="64" t="s">
        <v>61</v>
      </c>
      <c r="D34" s="113"/>
      <c r="E34" s="112"/>
      <c r="F34" s="114"/>
      <c r="G34" s="115"/>
      <c r="H34" s="115"/>
      <c r="I34" s="116">
        <v>34</v>
      </c>
      <c r="J34" s="117"/>
      <c r="K34" s="118"/>
      <c r="L34" s="118"/>
      <c r="M34" s="118"/>
      <c r="N34" s="118"/>
      <c r="O34" s="118"/>
      <c r="P34" s="118"/>
      <c r="Q34" s="118"/>
      <c r="R34" s="118"/>
      <c r="S34" s="118"/>
      <c r="T34" s="118"/>
      <c r="U34" s="118"/>
      <c r="V34" s="118"/>
      <c r="W34" s="119"/>
      <c r="X34" s="119"/>
      <c r="Y34" s="120"/>
      <c r="Z34" s="120"/>
      <c r="AA34" s="120"/>
      <c r="AB34" s="120"/>
      <c r="AC34" s="120"/>
      <c r="AD34" s="120"/>
      <c r="AE34" s="120"/>
      <c r="AF34" s="120"/>
      <c r="AG34" s="120"/>
    </row>
    <row r="35" spans="1:33" ht="15">
      <c r="A35" s="84" t="s">
        <v>540</v>
      </c>
      <c r="B35" s="64" t="s">
        <v>563</v>
      </c>
      <c r="C35" s="64" t="s">
        <v>61</v>
      </c>
      <c r="D35" s="113"/>
      <c r="E35" s="112"/>
      <c r="F35" s="114"/>
      <c r="G35" s="115"/>
      <c r="H35" s="115"/>
      <c r="I35" s="116">
        <v>35</v>
      </c>
      <c r="J35" s="117"/>
      <c r="K35" s="118"/>
      <c r="L35" s="118"/>
      <c r="M35" s="118"/>
      <c r="N35" s="118"/>
      <c r="O35" s="118"/>
      <c r="P35" s="118"/>
      <c r="Q35" s="118"/>
      <c r="R35" s="118"/>
      <c r="S35" s="118"/>
      <c r="T35" s="118"/>
      <c r="U35" s="118"/>
      <c r="V35" s="118"/>
      <c r="W35" s="119"/>
      <c r="X35" s="119"/>
      <c r="Y35" s="120"/>
      <c r="Z35" s="120"/>
      <c r="AA35" s="120"/>
      <c r="AB35" s="120"/>
      <c r="AC35" s="120"/>
      <c r="AD35" s="120"/>
      <c r="AE35" s="120"/>
      <c r="AF35" s="120"/>
      <c r="AG35" s="120"/>
    </row>
    <row r="36" spans="1:33" ht="15">
      <c r="A36" s="84" t="s">
        <v>541</v>
      </c>
      <c r="B36" s="64" t="s">
        <v>564</v>
      </c>
      <c r="C36" s="64" t="s">
        <v>61</v>
      </c>
      <c r="D36" s="113"/>
      <c r="E36" s="112"/>
      <c r="F36" s="114"/>
      <c r="G36" s="115"/>
      <c r="H36" s="115"/>
      <c r="I36" s="116">
        <v>36</v>
      </c>
      <c r="J36" s="117"/>
      <c r="K36" s="118"/>
      <c r="L36" s="118"/>
      <c r="M36" s="118"/>
      <c r="N36" s="118"/>
      <c r="O36" s="118"/>
      <c r="P36" s="118"/>
      <c r="Q36" s="118"/>
      <c r="R36" s="118"/>
      <c r="S36" s="118"/>
      <c r="T36" s="118"/>
      <c r="U36" s="118"/>
      <c r="V36" s="118"/>
      <c r="W36" s="119"/>
      <c r="X36" s="119"/>
      <c r="Y36" s="120"/>
      <c r="Z36" s="120"/>
      <c r="AA36" s="120"/>
      <c r="AB36" s="120"/>
      <c r="AC36" s="120"/>
      <c r="AD36" s="120"/>
      <c r="AE36" s="120"/>
      <c r="AF36" s="120"/>
      <c r="AG36" s="120"/>
    </row>
    <row r="37" spans="1:33" ht="15">
      <c r="A37" s="84" t="s">
        <v>542</v>
      </c>
      <c r="B37" s="64" t="s">
        <v>565</v>
      </c>
      <c r="C37" s="64" t="s">
        <v>61</v>
      </c>
      <c r="D37" s="113"/>
      <c r="E37" s="112"/>
      <c r="F37" s="114"/>
      <c r="G37" s="115"/>
      <c r="H37" s="115"/>
      <c r="I37" s="116">
        <v>37</v>
      </c>
      <c r="J37" s="117"/>
      <c r="K37" s="118"/>
      <c r="L37" s="118"/>
      <c r="M37" s="118"/>
      <c r="N37" s="118"/>
      <c r="O37" s="118"/>
      <c r="P37" s="118"/>
      <c r="Q37" s="118"/>
      <c r="R37" s="118"/>
      <c r="S37" s="118"/>
      <c r="T37" s="118"/>
      <c r="U37" s="118"/>
      <c r="V37" s="118"/>
      <c r="W37" s="119"/>
      <c r="X37" s="119"/>
      <c r="Y37" s="120"/>
      <c r="Z37" s="120"/>
      <c r="AA37" s="120"/>
      <c r="AB37" s="120"/>
      <c r="AC37" s="120"/>
      <c r="AD37" s="120"/>
      <c r="AE37" s="120"/>
      <c r="AF37" s="120"/>
      <c r="AG37" s="120"/>
    </row>
    <row r="38" spans="1:33" ht="15">
      <c r="A38" s="84" t="s">
        <v>543</v>
      </c>
      <c r="B38" s="64" t="s">
        <v>566</v>
      </c>
      <c r="C38" s="64" t="s">
        <v>61</v>
      </c>
      <c r="D38" s="113"/>
      <c r="E38" s="112"/>
      <c r="F38" s="114"/>
      <c r="G38" s="115"/>
      <c r="H38" s="115"/>
      <c r="I38" s="116">
        <v>38</v>
      </c>
      <c r="J38" s="117"/>
      <c r="K38" s="118"/>
      <c r="L38" s="118"/>
      <c r="M38" s="118"/>
      <c r="N38" s="118"/>
      <c r="O38" s="118"/>
      <c r="P38" s="118"/>
      <c r="Q38" s="118"/>
      <c r="R38" s="118"/>
      <c r="S38" s="118"/>
      <c r="T38" s="118"/>
      <c r="U38" s="118"/>
      <c r="V38" s="118"/>
      <c r="W38" s="119"/>
      <c r="X38" s="119"/>
      <c r="Y38" s="120"/>
      <c r="Z38" s="120"/>
      <c r="AA38" s="120"/>
      <c r="AB38" s="120"/>
      <c r="AC38" s="120"/>
      <c r="AD38" s="120"/>
      <c r="AE38" s="120"/>
      <c r="AF38" s="120"/>
      <c r="AG38" s="120"/>
    </row>
    <row r="39" spans="1:33" ht="15">
      <c r="A39" s="84" t="s">
        <v>544</v>
      </c>
      <c r="B39" s="64" t="s">
        <v>555</v>
      </c>
      <c r="C39" s="64" t="s">
        <v>63</v>
      </c>
      <c r="D39" s="113"/>
      <c r="E39" s="112"/>
      <c r="F39" s="114"/>
      <c r="G39" s="115"/>
      <c r="H39" s="115"/>
      <c r="I39" s="116">
        <v>39</v>
      </c>
      <c r="J39" s="117"/>
      <c r="K39" s="118"/>
      <c r="L39" s="118"/>
      <c r="M39" s="118"/>
      <c r="N39" s="118"/>
      <c r="O39" s="118"/>
      <c r="P39" s="118"/>
      <c r="Q39" s="118"/>
      <c r="R39" s="118"/>
      <c r="S39" s="118"/>
      <c r="T39" s="118"/>
      <c r="U39" s="118"/>
      <c r="V39" s="118"/>
      <c r="W39" s="119"/>
      <c r="X39" s="119"/>
      <c r="Y39" s="120"/>
      <c r="Z39" s="120"/>
      <c r="AA39" s="120"/>
      <c r="AB39" s="120"/>
      <c r="AC39" s="120"/>
      <c r="AD39" s="120"/>
      <c r="AE39" s="120"/>
      <c r="AF39" s="120"/>
      <c r="AG39" s="120"/>
    </row>
    <row r="40" spans="1:33" ht="15">
      <c r="A40" s="84" t="s">
        <v>545</v>
      </c>
      <c r="B40" s="64" t="s">
        <v>556</v>
      </c>
      <c r="C40" s="64" t="s">
        <v>63</v>
      </c>
      <c r="D40" s="113"/>
      <c r="E40" s="112"/>
      <c r="F40" s="114"/>
      <c r="G40" s="115"/>
      <c r="H40" s="115"/>
      <c r="I40" s="116">
        <v>40</v>
      </c>
      <c r="J40" s="117"/>
      <c r="K40" s="118"/>
      <c r="L40" s="118"/>
      <c r="M40" s="118"/>
      <c r="N40" s="118"/>
      <c r="O40" s="118"/>
      <c r="P40" s="118"/>
      <c r="Q40" s="118"/>
      <c r="R40" s="118"/>
      <c r="S40" s="118"/>
      <c r="T40" s="118"/>
      <c r="U40" s="118"/>
      <c r="V40" s="118"/>
      <c r="W40" s="119"/>
      <c r="X40" s="119"/>
      <c r="Y40" s="120"/>
      <c r="Z40" s="120"/>
      <c r="AA40" s="120"/>
      <c r="AB40" s="120"/>
      <c r="AC40" s="120"/>
      <c r="AD40" s="120"/>
      <c r="AE40" s="120"/>
      <c r="AF40" s="120"/>
      <c r="AG40" s="120"/>
    </row>
    <row r="41" spans="1:33" ht="15">
      <c r="A41" s="84" t="s">
        <v>546</v>
      </c>
      <c r="B41" s="64" t="s">
        <v>557</v>
      </c>
      <c r="C41" s="64" t="s">
        <v>63</v>
      </c>
      <c r="D41" s="113"/>
      <c r="E41" s="112"/>
      <c r="F41" s="114"/>
      <c r="G41" s="115"/>
      <c r="H41" s="115"/>
      <c r="I41" s="116">
        <v>41</v>
      </c>
      <c r="J41" s="117"/>
      <c r="K41" s="118"/>
      <c r="L41" s="118"/>
      <c r="M41" s="118"/>
      <c r="N41" s="118"/>
      <c r="O41" s="118"/>
      <c r="P41" s="118"/>
      <c r="Q41" s="118"/>
      <c r="R41" s="118"/>
      <c r="S41" s="118"/>
      <c r="T41" s="118"/>
      <c r="U41" s="118"/>
      <c r="V41" s="118"/>
      <c r="W41" s="119"/>
      <c r="X41" s="119"/>
      <c r="Y41" s="120"/>
      <c r="Z41" s="120"/>
      <c r="AA41" s="120"/>
      <c r="AB41" s="120"/>
      <c r="AC41" s="120"/>
      <c r="AD41" s="120"/>
      <c r="AE41" s="120"/>
      <c r="AF41" s="120"/>
      <c r="AG41" s="120"/>
    </row>
    <row r="42" spans="1:33" ht="15">
      <c r="A42" s="84" t="s">
        <v>547</v>
      </c>
      <c r="B42" s="64" t="s">
        <v>558</v>
      </c>
      <c r="C42" s="64" t="s">
        <v>63</v>
      </c>
      <c r="D42" s="113"/>
      <c r="E42" s="112"/>
      <c r="F42" s="114"/>
      <c r="G42" s="115"/>
      <c r="H42" s="115"/>
      <c r="I42" s="116">
        <v>42</v>
      </c>
      <c r="J42" s="117"/>
      <c r="K42" s="118"/>
      <c r="L42" s="118"/>
      <c r="M42" s="118"/>
      <c r="N42" s="118"/>
      <c r="O42" s="118"/>
      <c r="P42" s="118"/>
      <c r="Q42" s="118"/>
      <c r="R42" s="118"/>
      <c r="S42" s="118"/>
      <c r="T42" s="118"/>
      <c r="U42" s="118"/>
      <c r="V42" s="118"/>
      <c r="W42" s="119"/>
      <c r="X42" s="119"/>
      <c r="Y42" s="120"/>
      <c r="Z42" s="120"/>
      <c r="AA42" s="120"/>
      <c r="AB42" s="120"/>
      <c r="AC42" s="120"/>
      <c r="AD42" s="120"/>
      <c r="AE42" s="120"/>
      <c r="AF42" s="120"/>
      <c r="AG42" s="120"/>
    </row>
    <row r="43" spans="1:33" ht="15">
      <c r="A43" s="84" t="s">
        <v>548</v>
      </c>
      <c r="B43" s="64" t="s">
        <v>559</v>
      </c>
      <c r="C43" s="64" t="s">
        <v>63</v>
      </c>
      <c r="D43" s="113"/>
      <c r="E43" s="112"/>
      <c r="F43" s="114"/>
      <c r="G43" s="115"/>
      <c r="H43" s="115"/>
      <c r="I43" s="116">
        <v>43</v>
      </c>
      <c r="J43" s="117"/>
      <c r="K43" s="118"/>
      <c r="L43" s="118"/>
      <c r="M43" s="118"/>
      <c r="N43" s="118"/>
      <c r="O43" s="118"/>
      <c r="P43" s="118"/>
      <c r="Q43" s="118"/>
      <c r="R43" s="118"/>
      <c r="S43" s="118"/>
      <c r="T43" s="118"/>
      <c r="U43" s="118"/>
      <c r="V43" s="118"/>
      <c r="W43" s="119"/>
      <c r="X43" s="119"/>
      <c r="Y43" s="120"/>
      <c r="Z43" s="120"/>
      <c r="AA43" s="120"/>
      <c r="AB43" s="120"/>
      <c r="AC43" s="120"/>
      <c r="AD43" s="120"/>
      <c r="AE43" s="120"/>
      <c r="AF43" s="120"/>
      <c r="AG43" s="120"/>
    </row>
    <row r="44" spans="1:33" ht="15">
      <c r="A44" s="84" t="s">
        <v>549</v>
      </c>
      <c r="B44" s="64" t="s">
        <v>560</v>
      </c>
      <c r="C44" s="64" t="s">
        <v>63</v>
      </c>
      <c r="D44" s="113"/>
      <c r="E44" s="112"/>
      <c r="F44" s="114"/>
      <c r="G44" s="115"/>
      <c r="H44" s="115"/>
      <c r="I44" s="116">
        <v>44</v>
      </c>
      <c r="J44" s="117"/>
      <c r="K44" s="118"/>
      <c r="L44" s="118"/>
      <c r="M44" s="118"/>
      <c r="N44" s="118"/>
      <c r="O44" s="118"/>
      <c r="P44" s="118"/>
      <c r="Q44" s="118"/>
      <c r="R44" s="118"/>
      <c r="S44" s="118"/>
      <c r="T44" s="118"/>
      <c r="U44" s="118"/>
      <c r="V44" s="118"/>
      <c r="W44" s="119"/>
      <c r="X44" s="119"/>
      <c r="Y44" s="120"/>
      <c r="Z44" s="120"/>
      <c r="AA44" s="120"/>
      <c r="AB44" s="120"/>
      <c r="AC44" s="120"/>
      <c r="AD44" s="120"/>
      <c r="AE44" s="120"/>
      <c r="AF44" s="120"/>
      <c r="AG44" s="120"/>
    </row>
    <row r="45" spans="1:33" ht="15">
      <c r="A45" s="84" t="s">
        <v>550</v>
      </c>
      <c r="B45" s="64" t="s">
        <v>561</v>
      </c>
      <c r="C45" s="64" t="s">
        <v>63</v>
      </c>
      <c r="D45" s="113"/>
      <c r="E45" s="112"/>
      <c r="F45" s="114"/>
      <c r="G45" s="115"/>
      <c r="H45" s="115"/>
      <c r="I45" s="116">
        <v>45</v>
      </c>
      <c r="J45" s="117"/>
      <c r="K45" s="118"/>
      <c r="L45" s="118"/>
      <c r="M45" s="118"/>
      <c r="N45" s="118"/>
      <c r="O45" s="118"/>
      <c r="P45" s="118"/>
      <c r="Q45" s="118"/>
      <c r="R45" s="118"/>
      <c r="S45" s="118"/>
      <c r="T45" s="118"/>
      <c r="U45" s="118"/>
      <c r="V45" s="118"/>
      <c r="W45" s="119"/>
      <c r="X45" s="119"/>
      <c r="Y45" s="120"/>
      <c r="Z45" s="120"/>
      <c r="AA45" s="120"/>
      <c r="AB45" s="120"/>
      <c r="AC45" s="120"/>
      <c r="AD45" s="120"/>
      <c r="AE45" s="120"/>
      <c r="AF45" s="120"/>
      <c r="AG45" s="120"/>
    </row>
    <row r="46" spans="1:33" ht="15">
      <c r="A46" s="84" t="s">
        <v>551</v>
      </c>
      <c r="B46" s="64" t="s">
        <v>562</v>
      </c>
      <c r="C46" s="64" t="s">
        <v>63</v>
      </c>
      <c r="D46" s="113"/>
      <c r="E46" s="112"/>
      <c r="F46" s="114"/>
      <c r="G46" s="115"/>
      <c r="H46" s="115"/>
      <c r="I46" s="116">
        <v>46</v>
      </c>
      <c r="J46" s="117"/>
      <c r="K46" s="118"/>
      <c r="L46" s="118"/>
      <c r="M46" s="118"/>
      <c r="N46" s="118"/>
      <c r="O46" s="118"/>
      <c r="P46" s="118"/>
      <c r="Q46" s="118"/>
      <c r="R46" s="118"/>
      <c r="S46" s="118"/>
      <c r="T46" s="118"/>
      <c r="U46" s="118"/>
      <c r="V46" s="118"/>
      <c r="W46" s="119"/>
      <c r="X46" s="119"/>
      <c r="Y46" s="120"/>
      <c r="Z46" s="120"/>
      <c r="AA46" s="120"/>
      <c r="AB46" s="120"/>
      <c r="AC46" s="120"/>
      <c r="AD46" s="120"/>
      <c r="AE46" s="120"/>
      <c r="AF46" s="120"/>
      <c r="AG46" s="120"/>
    </row>
    <row r="47" spans="1:33" ht="15">
      <c r="A47" s="84" t="s">
        <v>552</v>
      </c>
      <c r="B47" s="64" t="s">
        <v>563</v>
      </c>
      <c r="C47" s="64" t="s">
        <v>63</v>
      </c>
      <c r="D47" s="113"/>
      <c r="E47" s="112"/>
      <c r="F47" s="114"/>
      <c r="G47" s="115"/>
      <c r="H47" s="115"/>
      <c r="I47" s="116">
        <v>47</v>
      </c>
      <c r="J47" s="117"/>
      <c r="K47" s="118"/>
      <c r="L47" s="118"/>
      <c r="M47" s="118"/>
      <c r="N47" s="118"/>
      <c r="O47" s="118"/>
      <c r="P47" s="118"/>
      <c r="Q47" s="118"/>
      <c r="R47" s="118"/>
      <c r="S47" s="118"/>
      <c r="T47" s="118"/>
      <c r="U47" s="118"/>
      <c r="V47" s="118"/>
      <c r="W47" s="119"/>
      <c r="X47" s="119"/>
      <c r="Y47" s="120"/>
      <c r="Z47" s="120"/>
      <c r="AA47" s="120"/>
      <c r="AB47" s="120"/>
      <c r="AC47" s="120"/>
      <c r="AD47" s="120"/>
      <c r="AE47" s="120"/>
      <c r="AF47" s="120"/>
      <c r="AG47" s="120"/>
    </row>
    <row r="48" spans="1:33" ht="15">
      <c r="A48" s="84" t="s">
        <v>553</v>
      </c>
      <c r="B48" s="64" t="s">
        <v>564</v>
      </c>
      <c r="C48" s="64" t="s">
        <v>63</v>
      </c>
      <c r="D48" s="113"/>
      <c r="E48" s="112"/>
      <c r="F48" s="114"/>
      <c r="G48" s="115"/>
      <c r="H48" s="115"/>
      <c r="I48" s="116">
        <v>48</v>
      </c>
      <c r="J48" s="117"/>
      <c r="K48" s="118"/>
      <c r="L48" s="118"/>
      <c r="M48" s="118"/>
      <c r="N48" s="118"/>
      <c r="O48" s="118"/>
      <c r="P48" s="118"/>
      <c r="Q48" s="118"/>
      <c r="R48" s="118"/>
      <c r="S48" s="118"/>
      <c r="T48" s="118"/>
      <c r="U48" s="118"/>
      <c r="V48" s="118"/>
      <c r="W48" s="119"/>
      <c r="X48" s="119"/>
      <c r="Y48" s="120"/>
      <c r="Z48" s="120"/>
      <c r="AA48" s="120"/>
      <c r="AB48" s="120"/>
      <c r="AC48" s="120"/>
      <c r="AD48" s="120"/>
      <c r="AE48" s="120"/>
      <c r="AF48" s="120"/>
      <c r="AG48" s="120"/>
    </row>
    <row r="49" spans="1:33" ht="15">
      <c r="A49" s="84" t="s">
        <v>554</v>
      </c>
      <c r="B49" s="64" t="s">
        <v>565</v>
      </c>
      <c r="C49" s="64" t="s">
        <v>63</v>
      </c>
      <c r="D49" s="113"/>
      <c r="E49" s="112"/>
      <c r="F49" s="114"/>
      <c r="G49" s="115"/>
      <c r="H49" s="115"/>
      <c r="I49" s="116">
        <v>49</v>
      </c>
      <c r="J49" s="117"/>
      <c r="K49" s="118"/>
      <c r="L49" s="118"/>
      <c r="M49" s="118"/>
      <c r="N49" s="118"/>
      <c r="O49" s="118"/>
      <c r="P49" s="118"/>
      <c r="Q49" s="118"/>
      <c r="R49" s="118"/>
      <c r="S49" s="118"/>
      <c r="T49" s="118"/>
      <c r="U49" s="118"/>
      <c r="V49" s="118"/>
      <c r="W49" s="119"/>
      <c r="X49" s="119"/>
      <c r="Y49" s="120"/>
      <c r="Z49" s="120"/>
      <c r="AA49" s="120"/>
      <c r="AB49" s="120"/>
      <c r="AC49" s="120"/>
      <c r="AD49" s="120"/>
      <c r="AE49" s="120"/>
      <c r="AF49" s="120"/>
      <c r="AG49" s="120"/>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sheetData>
  <dataValidations count="8">
    <dataValidation allowBlank="1" showInputMessage="1" promptTitle="Group Vertex Color" prompt="To select a color to use for all vertices in the group, right-click and select Select Color on the right-click menu." sqref="B3:B4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9">
      <formula1>ValidGroupShapes</formula1>
    </dataValidation>
    <dataValidation allowBlank="1" showInputMessage="1" showErrorMessage="1" promptTitle="Group Name" prompt="Enter the name of the group." sqref="A3:A4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9">
      <formula1>ValidBooleansDefaultFalse</formula1>
    </dataValidation>
    <dataValidation allowBlank="1" sqref="K3:K49"/>
    <dataValidation allowBlank="1" showInputMessage="1" showErrorMessage="1" promptTitle="Group Label" prompt="Enter an optional group label." errorTitle="Invalid Group Collapsed" error="You have entered an unrecognized &quot;group collapsed.&quot;  Try selecting from the drop-down list instead." sqref="F3:F4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6" t="s">
        <v>508</v>
      </c>
      <c r="B2" s="82" t="s">
        <v>940</v>
      </c>
      <c r="C2" s="76">
        <f>VLOOKUP(GroupVertices[[#This Row],[Vertex]],Vertices[],MATCH("ID",Vertices[[#Headers],[Vertex]:[Vertex Content Word Count]],0),FALSE)</f>
        <v>386</v>
      </c>
    </row>
    <row r="3" spans="1:3" ht="15">
      <c r="A3" s="76" t="s">
        <v>508</v>
      </c>
      <c r="B3" s="82" t="s">
        <v>202</v>
      </c>
      <c r="C3" s="76">
        <f>VLOOKUP(GroupVertices[[#This Row],[Vertex]],Vertices[],MATCH("ID",Vertices[[#Headers],[Vertex]:[Vertex Content Word Count]],0),FALSE)</f>
        <v>3</v>
      </c>
    </row>
    <row r="4" spans="1:3" ht="15">
      <c r="A4" s="76" t="s">
        <v>508</v>
      </c>
      <c r="B4" s="82" t="s">
        <v>939</v>
      </c>
      <c r="C4" s="76">
        <f>VLOOKUP(GroupVertices[[#This Row],[Vertex]],Vertices[],MATCH("ID",Vertices[[#Headers],[Vertex]:[Vertex Content Word Count]],0),FALSE)</f>
        <v>385</v>
      </c>
    </row>
    <row r="5" spans="1:3" ht="15">
      <c r="A5" s="76" t="s">
        <v>508</v>
      </c>
      <c r="B5" s="82" t="s">
        <v>938</v>
      </c>
      <c r="C5" s="76">
        <f>VLOOKUP(GroupVertices[[#This Row],[Vertex]],Vertices[],MATCH("ID",Vertices[[#Headers],[Vertex]:[Vertex Content Word Count]],0),FALSE)</f>
        <v>384</v>
      </c>
    </row>
    <row r="6" spans="1:3" ht="15">
      <c r="A6" s="76" t="s">
        <v>508</v>
      </c>
      <c r="B6" s="82" t="s">
        <v>937</v>
      </c>
      <c r="C6" s="76">
        <f>VLOOKUP(GroupVertices[[#This Row],[Vertex]],Vertices[],MATCH("ID",Vertices[[#Headers],[Vertex]:[Vertex Content Word Count]],0),FALSE)</f>
        <v>383</v>
      </c>
    </row>
    <row r="7" spans="1:3" ht="15">
      <c r="A7" s="76" t="s">
        <v>508</v>
      </c>
      <c r="B7" s="82" t="s">
        <v>936</v>
      </c>
      <c r="C7" s="76">
        <f>VLOOKUP(GroupVertices[[#This Row],[Vertex]],Vertices[],MATCH("ID",Vertices[[#Headers],[Vertex]:[Vertex Content Word Count]],0),FALSE)</f>
        <v>382</v>
      </c>
    </row>
    <row r="8" spans="1:3" ht="15">
      <c r="A8" s="76" t="s">
        <v>508</v>
      </c>
      <c r="B8" s="82" t="s">
        <v>935</v>
      </c>
      <c r="C8" s="76">
        <f>VLOOKUP(GroupVertices[[#This Row],[Vertex]],Vertices[],MATCH("ID",Vertices[[#Headers],[Vertex]:[Vertex Content Word Count]],0),FALSE)</f>
        <v>381</v>
      </c>
    </row>
    <row r="9" spans="1:3" ht="15">
      <c r="A9" s="76" t="s">
        <v>508</v>
      </c>
      <c r="B9" s="82" t="s">
        <v>934</v>
      </c>
      <c r="C9" s="76">
        <f>VLOOKUP(GroupVertices[[#This Row],[Vertex]],Vertices[],MATCH("ID",Vertices[[#Headers],[Vertex]:[Vertex Content Word Count]],0),FALSE)</f>
        <v>380</v>
      </c>
    </row>
    <row r="10" spans="1:3" ht="15">
      <c r="A10" s="76" t="s">
        <v>508</v>
      </c>
      <c r="B10" s="82" t="s">
        <v>933</v>
      </c>
      <c r="C10" s="76">
        <f>VLOOKUP(GroupVertices[[#This Row],[Vertex]],Vertices[],MATCH("ID",Vertices[[#Headers],[Vertex]:[Vertex Content Word Count]],0),FALSE)</f>
        <v>379</v>
      </c>
    </row>
    <row r="11" spans="1:3" ht="15">
      <c r="A11" s="76" t="s">
        <v>508</v>
      </c>
      <c r="B11" s="82" t="s">
        <v>932</v>
      </c>
      <c r="C11" s="76">
        <f>VLOOKUP(GroupVertices[[#This Row],[Vertex]],Vertices[],MATCH("ID",Vertices[[#Headers],[Vertex]:[Vertex Content Word Count]],0),FALSE)</f>
        <v>378</v>
      </c>
    </row>
    <row r="12" spans="1:3" ht="15">
      <c r="A12" s="76" t="s">
        <v>508</v>
      </c>
      <c r="B12" s="82" t="s">
        <v>929</v>
      </c>
      <c r="C12" s="76">
        <f>VLOOKUP(GroupVertices[[#This Row],[Vertex]],Vertices[],MATCH("ID",Vertices[[#Headers],[Vertex]:[Vertex Content Word Count]],0),FALSE)</f>
        <v>376</v>
      </c>
    </row>
    <row r="13" spans="1:3" ht="15">
      <c r="A13" s="76" t="s">
        <v>508</v>
      </c>
      <c r="B13" s="82" t="s">
        <v>928</v>
      </c>
      <c r="C13" s="76">
        <f>VLOOKUP(GroupVertices[[#This Row],[Vertex]],Vertices[],MATCH("ID",Vertices[[#Headers],[Vertex]:[Vertex Content Word Count]],0),FALSE)</f>
        <v>375</v>
      </c>
    </row>
    <row r="14" spans="1:3" ht="15">
      <c r="A14" s="76" t="s">
        <v>508</v>
      </c>
      <c r="B14" s="82" t="s">
        <v>927</v>
      </c>
      <c r="C14" s="76">
        <f>VLOOKUP(GroupVertices[[#This Row],[Vertex]],Vertices[],MATCH("ID",Vertices[[#Headers],[Vertex]:[Vertex Content Word Count]],0),FALSE)</f>
        <v>374</v>
      </c>
    </row>
    <row r="15" spans="1:3" ht="15">
      <c r="A15" s="76" t="s">
        <v>508</v>
      </c>
      <c r="B15" s="82" t="s">
        <v>926</v>
      </c>
      <c r="C15" s="76">
        <f>VLOOKUP(GroupVertices[[#This Row],[Vertex]],Vertices[],MATCH("ID",Vertices[[#Headers],[Vertex]:[Vertex Content Word Count]],0),FALSE)</f>
        <v>373</v>
      </c>
    </row>
    <row r="16" spans="1:3" ht="15">
      <c r="A16" s="76" t="s">
        <v>508</v>
      </c>
      <c r="B16" s="82" t="s">
        <v>922</v>
      </c>
      <c r="C16" s="76">
        <f>VLOOKUP(GroupVertices[[#This Row],[Vertex]],Vertices[],MATCH("ID",Vertices[[#Headers],[Vertex]:[Vertex Content Word Count]],0),FALSE)</f>
        <v>371</v>
      </c>
    </row>
    <row r="17" spans="1:3" ht="15">
      <c r="A17" s="76" t="s">
        <v>508</v>
      </c>
      <c r="B17" s="82" t="s">
        <v>919</v>
      </c>
      <c r="C17" s="76">
        <f>VLOOKUP(GroupVertices[[#This Row],[Vertex]],Vertices[],MATCH("ID",Vertices[[#Headers],[Vertex]:[Vertex Content Word Count]],0),FALSE)</f>
        <v>369</v>
      </c>
    </row>
    <row r="18" spans="1:3" ht="15">
      <c r="A18" s="76" t="s">
        <v>508</v>
      </c>
      <c r="B18" s="82" t="s">
        <v>918</v>
      </c>
      <c r="C18" s="76">
        <f>VLOOKUP(GroupVertices[[#This Row],[Vertex]],Vertices[],MATCH("ID",Vertices[[#Headers],[Vertex]:[Vertex Content Word Count]],0),FALSE)</f>
        <v>368</v>
      </c>
    </row>
    <row r="19" spans="1:3" ht="15">
      <c r="A19" s="76" t="s">
        <v>508</v>
      </c>
      <c r="B19" s="82" t="s">
        <v>917</v>
      </c>
      <c r="C19" s="76">
        <f>VLOOKUP(GroupVertices[[#This Row],[Vertex]],Vertices[],MATCH("ID",Vertices[[#Headers],[Vertex]:[Vertex Content Word Count]],0),FALSE)</f>
        <v>367</v>
      </c>
    </row>
    <row r="20" spans="1:3" ht="15">
      <c r="A20" s="76" t="s">
        <v>508</v>
      </c>
      <c r="B20" s="82" t="s">
        <v>916</v>
      </c>
      <c r="C20" s="76">
        <f>VLOOKUP(GroupVertices[[#This Row],[Vertex]],Vertices[],MATCH("ID",Vertices[[#Headers],[Vertex]:[Vertex Content Word Count]],0),FALSE)</f>
        <v>366</v>
      </c>
    </row>
    <row r="21" spans="1:3" ht="15">
      <c r="A21" s="76" t="s">
        <v>508</v>
      </c>
      <c r="B21" s="82" t="s">
        <v>915</v>
      </c>
      <c r="C21" s="76">
        <f>VLOOKUP(GroupVertices[[#This Row],[Vertex]],Vertices[],MATCH("ID",Vertices[[#Headers],[Vertex]:[Vertex Content Word Count]],0),FALSE)</f>
        <v>365</v>
      </c>
    </row>
    <row r="22" spans="1:3" ht="15">
      <c r="A22" s="76" t="s">
        <v>508</v>
      </c>
      <c r="B22" s="82" t="s">
        <v>914</v>
      </c>
      <c r="C22" s="76">
        <f>VLOOKUP(GroupVertices[[#This Row],[Vertex]],Vertices[],MATCH("ID",Vertices[[#Headers],[Vertex]:[Vertex Content Word Count]],0),FALSE)</f>
        <v>364</v>
      </c>
    </row>
    <row r="23" spans="1:3" ht="15">
      <c r="A23" s="76" t="s">
        <v>508</v>
      </c>
      <c r="B23" s="82" t="s">
        <v>913</v>
      </c>
      <c r="C23" s="76">
        <f>VLOOKUP(GroupVertices[[#This Row],[Vertex]],Vertices[],MATCH("ID",Vertices[[#Headers],[Vertex]:[Vertex Content Word Count]],0),FALSE)</f>
        <v>363</v>
      </c>
    </row>
    <row r="24" spans="1:3" ht="15">
      <c r="A24" s="76" t="s">
        <v>508</v>
      </c>
      <c r="B24" s="82" t="s">
        <v>911</v>
      </c>
      <c r="C24" s="76">
        <f>VLOOKUP(GroupVertices[[#This Row],[Vertex]],Vertices[],MATCH("ID",Vertices[[#Headers],[Vertex]:[Vertex Content Word Count]],0),FALSE)</f>
        <v>362</v>
      </c>
    </row>
    <row r="25" spans="1:3" ht="15">
      <c r="A25" s="76" t="s">
        <v>508</v>
      </c>
      <c r="B25" s="82" t="s">
        <v>910</v>
      </c>
      <c r="C25" s="76">
        <f>VLOOKUP(GroupVertices[[#This Row],[Vertex]],Vertices[],MATCH("ID",Vertices[[#Headers],[Vertex]:[Vertex Content Word Count]],0),FALSE)</f>
        <v>361</v>
      </c>
    </row>
    <row r="26" spans="1:3" ht="15">
      <c r="A26" s="76" t="s">
        <v>508</v>
      </c>
      <c r="B26" s="82" t="s">
        <v>909</v>
      </c>
      <c r="C26" s="76">
        <f>VLOOKUP(GroupVertices[[#This Row],[Vertex]],Vertices[],MATCH("ID",Vertices[[#Headers],[Vertex]:[Vertex Content Word Count]],0),FALSE)</f>
        <v>360</v>
      </c>
    </row>
    <row r="27" spans="1:3" ht="15">
      <c r="A27" s="76" t="s">
        <v>508</v>
      </c>
      <c r="B27" s="82" t="s">
        <v>908</v>
      </c>
      <c r="C27" s="76">
        <f>VLOOKUP(GroupVertices[[#This Row],[Vertex]],Vertices[],MATCH("ID",Vertices[[#Headers],[Vertex]:[Vertex Content Word Count]],0),FALSE)</f>
        <v>359</v>
      </c>
    </row>
    <row r="28" spans="1:3" ht="15">
      <c r="A28" s="76" t="s">
        <v>508</v>
      </c>
      <c r="B28" s="82" t="s">
        <v>907</v>
      </c>
      <c r="C28" s="76">
        <f>VLOOKUP(GroupVertices[[#This Row],[Vertex]],Vertices[],MATCH("ID",Vertices[[#Headers],[Vertex]:[Vertex Content Word Count]],0),FALSE)</f>
        <v>358</v>
      </c>
    </row>
    <row r="29" spans="1:3" ht="15">
      <c r="A29" s="76" t="s">
        <v>508</v>
      </c>
      <c r="B29" s="82" t="s">
        <v>906</v>
      </c>
      <c r="C29" s="76">
        <f>VLOOKUP(GroupVertices[[#This Row],[Vertex]],Vertices[],MATCH("ID",Vertices[[#Headers],[Vertex]:[Vertex Content Word Count]],0),FALSE)</f>
        <v>357</v>
      </c>
    </row>
    <row r="30" spans="1:3" ht="15">
      <c r="A30" s="76" t="s">
        <v>508</v>
      </c>
      <c r="B30" s="82" t="s">
        <v>905</v>
      </c>
      <c r="C30" s="76">
        <f>VLOOKUP(GroupVertices[[#This Row],[Vertex]],Vertices[],MATCH("ID",Vertices[[#Headers],[Vertex]:[Vertex Content Word Count]],0),FALSE)</f>
        <v>356</v>
      </c>
    </row>
    <row r="31" spans="1:3" ht="15">
      <c r="A31" s="76" t="s">
        <v>508</v>
      </c>
      <c r="B31" s="82" t="s">
        <v>904</v>
      </c>
      <c r="C31" s="76">
        <f>VLOOKUP(GroupVertices[[#This Row],[Vertex]],Vertices[],MATCH("ID",Vertices[[#Headers],[Vertex]:[Vertex Content Word Count]],0),FALSE)</f>
        <v>355</v>
      </c>
    </row>
    <row r="32" spans="1:3" ht="15">
      <c r="A32" s="76" t="s">
        <v>508</v>
      </c>
      <c r="B32" s="82" t="s">
        <v>903</v>
      </c>
      <c r="C32" s="76">
        <f>VLOOKUP(GroupVertices[[#This Row],[Vertex]],Vertices[],MATCH("ID",Vertices[[#Headers],[Vertex]:[Vertex Content Word Count]],0),FALSE)</f>
        <v>354</v>
      </c>
    </row>
    <row r="33" spans="1:3" ht="15">
      <c r="A33" s="76" t="s">
        <v>508</v>
      </c>
      <c r="B33" s="82" t="s">
        <v>902</v>
      </c>
      <c r="C33" s="76">
        <f>VLOOKUP(GroupVertices[[#This Row],[Vertex]],Vertices[],MATCH("ID",Vertices[[#Headers],[Vertex]:[Vertex Content Word Count]],0),FALSE)</f>
        <v>353</v>
      </c>
    </row>
    <row r="34" spans="1:3" ht="15">
      <c r="A34" s="76" t="s">
        <v>508</v>
      </c>
      <c r="B34" s="82" t="s">
        <v>901</v>
      </c>
      <c r="C34" s="76">
        <f>VLOOKUP(GroupVertices[[#This Row],[Vertex]],Vertices[],MATCH("ID",Vertices[[#Headers],[Vertex]:[Vertex Content Word Count]],0),FALSE)</f>
        <v>352</v>
      </c>
    </row>
    <row r="35" spans="1:3" ht="15">
      <c r="A35" s="76" t="s">
        <v>508</v>
      </c>
      <c r="B35" s="82" t="s">
        <v>900</v>
      </c>
      <c r="C35" s="76">
        <f>VLOOKUP(GroupVertices[[#This Row],[Vertex]],Vertices[],MATCH("ID",Vertices[[#Headers],[Vertex]:[Vertex Content Word Count]],0),FALSE)</f>
        <v>351</v>
      </c>
    </row>
    <row r="36" spans="1:3" ht="15">
      <c r="A36" s="76" t="s">
        <v>508</v>
      </c>
      <c r="B36" s="82" t="s">
        <v>899</v>
      </c>
      <c r="C36" s="76">
        <f>VLOOKUP(GroupVertices[[#This Row],[Vertex]],Vertices[],MATCH("ID",Vertices[[#Headers],[Vertex]:[Vertex Content Word Count]],0),FALSE)</f>
        <v>350</v>
      </c>
    </row>
    <row r="37" spans="1:3" ht="15">
      <c r="A37" s="76" t="s">
        <v>508</v>
      </c>
      <c r="B37" s="82" t="s">
        <v>896</v>
      </c>
      <c r="C37" s="76">
        <f>VLOOKUP(GroupVertices[[#This Row],[Vertex]],Vertices[],MATCH("ID",Vertices[[#Headers],[Vertex]:[Vertex Content Word Count]],0),FALSE)</f>
        <v>349</v>
      </c>
    </row>
    <row r="38" spans="1:3" ht="15">
      <c r="A38" s="76" t="s">
        <v>508</v>
      </c>
      <c r="B38" s="82" t="s">
        <v>895</v>
      </c>
      <c r="C38" s="76">
        <f>VLOOKUP(GroupVertices[[#This Row],[Vertex]],Vertices[],MATCH("ID",Vertices[[#Headers],[Vertex]:[Vertex Content Word Count]],0),FALSE)</f>
        <v>348</v>
      </c>
    </row>
    <row r="39" spans="1:3" ht="15">
      <c r="A39" s="76" t="s">
        <v>508</v>
      </c>
      <c r="B39" s="82" t="s">
        <v>894</v>
      </c>
      <c r="C39" s="76">
        <f>VLOOKUP(GroupVertices[[#This Row],[Vertex]],Vertices[],MATCH("ID",Vertices[[#Headers],[Vertex]:[Vertex Content Word Count]],0),FALSE)</f>
        <v>347</v>
      </c>
    </row>
    <row r="40" spans="1:3" ht="15">
      <c r="A40" s="76" t="s">
        <v>508</v>
      </c>
      <c r="B40" s="82" t="s">
        <v>893</v>
      </c>
      <c r="C40" s="76">
        <f>VLOOKUP(GroupVertices[[#This Row],[Vertex]],Vertices[],MATCH("ID",Vertices[[#Headers],[Vertex]:[Vertex Content Word Count]],0),FALSE)</f>
        <v>346</v>
      </c>
    </row>
    <row r="41" spans="1:3" ht="15">
      <c r="A41" s="76" t="s">
        <v>508</v>
      </c>
      <c r="B41" s="82" t="s">
        <v>892</v>
      </c>
      <c r="C41" s="76">
        <f>VLOOKUP(GroupVertices[[#This Row],[Vertex]],Vertices[],MATCH("ID",Vertices[[#Headers],[Vertex]:[Vertex Content Word Count]],0),FALSE)</f>
        <v>345</v>
      </c>
    </row>
    <row r="42" spans="1:3" ht="15">
      <c r="A42" s="76" t="s">
        <v>508</v>
      </c>
      <c r="B42" s="82" t="s">
        <v>891</v>
      </c>
      <c r="C42" s="76">
        <f>VLOOKUP(GroupVertices[[#This Row],[Vertex]],Vertices[],MATCH("ID",Vertices[[#Headers],[Vertex]:[Vertex Content Word Count]],0),FALSE)</f>
        <v>344</v>
      </c>
    </row>
    <row r="43" spans="1:3" ht="15">
      <c r="A43" s="76" t="s">
        <v>508</v>
      </c>
      <c r="B43" s="82" t="s">
        <v>890</v>
      </c>
      <c r="C43" s="76">
        <f>VLOOKUP(GroupVertices[[#This Row],[Vertex]],Vertices[],MATCH("ID",Vertices[[#Headers],[Vertex]:[Vertex Content Word Count]],0),FALSE)</f>
        <v>343</v>
      </c>
    </row>
    <row r="44" spans="1:3" ht="15">
      <c r="A44" s="76" t="s">
        <v>508</v>
      </c>
      <c r="B44" s="82" t="s">
        <v>889</v>
      </c>
      <c r="C44" s="76">
        <f>VLOOKUP(GroupVertices[[#This Row],[Vertex]],Vertices[],MATCH("ID",Vertices[[#Headers],[Vertex]:[Vertex Content Word Count]],0),FALSE)</f>
        <v>342</v>
      </c>
    </row>
    <row r="45" spans="1:3" ht="15">
      <c r="A45" s="76" t="s">
        <v>508</v>
      </c>
      <c r="B45" s="82" t="s">
        <v>886</v>
      </c>
      <c r="C45" s="76">
        <f>VLOOKUP(GroupVertices[[#This Row],[Vertex]],Vertices[],MATCH("ID",Vertices[[#Headers],[Vertex]:[Vertex Content Word Count]],0),FALSE)</f>
        <v>341</v>
      </c>
    </row>
    <row r="46" spans="1:3" ht="15">
      <c r="A46" s="76" t="s">
        <v>508</v>
      </c>
      <c r="B46" s="82" t="s">
        <v>885</v>
      </c>
      <c r="C46" s="76">
        <f>VLOOKUP(GroupVertices[[#This Row],[Vertex]],Vertices[],MATCH("ID",Vertices[[#Headers],[Vertex]:[Vertex Content Word Count]],0),FALSE)</f>
        <v>340</v>
      </c>
    </row>
    <row r="47" spans="1:3" ht="15">
      <c r="A47" s="76" t="s">
        <v>508</v>
      </c>
      <c r="B47" s="82" t="s">
        <v>884</v>
      </c>
      <c r="C47" s="76">
        <f>VLOOKUP(GroupVertices[[#This Row],[Vertex]],Vertices[],MATCH("ID",Vertices[[#Headers],[Vertex]:[Vertex Content Word Count]],0),FALSE)</f>
        <v>339</v>
      </c>
    </row>
    <row r="48" spans="1:3" ht="15">
      <c r="A48" s="76" t="s">
        <v>508</v>
      </c>
      <c r="B48" s="82" t="s">
        <v>883</v>
      </c>
      <c r="C48" s="76">
        <f>VLOOKUP(GroupVertices[[#This Row],[Vertex]],Vertices[],MATCH("ID",Vertices[[#Headers],[Vertex]:[Vertex Content Word Count]],0),FALSE)</f>
        <v>338</v>
      </c>
    </row>
    <row r="49" spans="1:3" ht="15">
      <c r="A49" s="76" t="s">
        <v>508</v>
      </c>
      <c r="B49" s="82" t="s">
        <v>882</v>
      </c>
      <c r="C49" s="76">
        <f>VLOOKUP(GroupVertices[[#This Row],[Vertex]],Vertices[],MATCH("ID",Vertices[[#Headers],[Vertex]:[Vertex Content Word Count]],0),FALSE)</f>
        <v>337</v>
      </c>
    </row>
    <row r="50" spans="1:3" ht="15">
      <c r="A50" s="76" t="s">
        <v>508</v>
      </c>
      <c r="B50" s="82" t="s">
        <v>881</v>
      </c>
      <c r="C50" s="76">
        <f>VLOOKUP(GroupVertices[[#This Row],[Vertex]],Vertices[],MATCH("ID",Vertices[[#Headers],[Vertex]:[Vertex Content Word Count]],0),FALSE)</f>
        <v>336</v>
      </c>
    </row>
    <row r="51" spans="1:3" ht="15">
      <c r="A51" s="76" t="s">
        <v>508</v>
      </c>
      <c r="B51" s="82" t="s">
        <v>880</v>
      </c>
      <c r="C51" s="76">
        <f>VLOOKUP(GroupVertices[[#This Row],[Vertex]],Vertices[],MATCH("ID",Vertices[[#Headers],[Vertex]:[Vertex Content Word Count]],0),FALSE)</f>
        <v>335</v>
      </c>
    </row>
    <row r="52" spans="1:3" ht="15">
      <c r="A52" s="76" t="s">
        <v>508</v>
      </c>
      <c r="B52" s="82" t="s">
        <v>879</v>
      </c>
      <c r="C52" s="76">
        <f>VLOOKUP(GroupVertices[[#This Row],[Vertex]],Vertices[],MATCH("ID",Vertices[[#Headers],[Vertex]:[Vertex Content Word Count]],0),FALSE)</f>
        <v>334</v>
      </c>
    </row>
    <row r="53" spans="1:3" ht="15">
      <c r="A53" s="76" t="s">
        <v>508</v>
      </c>
      <c r="B53" s="82" t="s">
        <v>877</v>
      </c>
      <c r="C53" s="76">
        <f>VLOOKUP(GroupVertices[[#This Row],[Vertex]],Vertices[],MATCH("ID",Vertices[[#Headers],[Vertex]:[Vertex Content Word Count]],0),FALSE)</f>
        <v>332</v>
      </c>
    </row>
    <row r="54" spans="1:3" ht="15">
      <c r="A54" s="76" t="s">
        <v>508</v>
      </c>
      <c r="B54" s="82" t="s">
        <v>874</v>
      </c>
      <c r="C54" s="76">
        <f>VLOOKUP(GroupVertices[[#This Row],[Vertex]],Vertices[],MATCH("ID",Vertices[[#Headers],[Vertex]:[Vertex Content Word Count]],0),FALSE)</f>
        <v>331</v>
      </c>
    </row>
    <row r="55" spans="1:3" ht="15">
      <c r="A55" s="76" t="s">
        <v>508</v>
      </c>
      <c r="B55" s="82" t="s">
        <v>873</v>
      </c>
      <c r="C55" s="76">
        <f>VLOOKUP(GroupVertices[[#This Row],[Vertex]],Vertices[],MATCH("ID",Vertices[[#Headers],[Vertex]:[Vertex Content Word Count]],0),FALSE)</f>
        <v>330</v>
      </c>
    </row>
    <row r="56" spans="1:3" ht="15">
      <c r="A56" s="76" t="s">
        <v>508</v>
      </c>
      <c r="B56" s="82" t="s">
        <v>872</v>
      </c>
      <c r="C56" s="76">
        <f>VLOOKUP(GroupVertices[[#This Row],[Vertex]],Vertices[],MATCH("ID",Vertices[[#Headers],[Vertex]:[Vertex Content Word Count]],0),FALSE)</f>
        <v>329</v>
      </c>
    </row>
    <row r="57" spans="1:3" ht="15">
      <c r="A57" s="76" t="s">
        <v>508</v>
      </c>
      <c r="B57" s="82" t="s">
        <v>871</v>
      </c>
      <c r="C57" s="76">
        <f>VLOOKUP(GroupVertices[[#This Row],[Vertex]],Vertices[],MATCH("ID",Vertices[[#Headers],[Vertex]:[Vertex Content Word Count]],0),FALSE)</f>
        <v>328</v>
      </c>
    </row>
    <row r="58" spans="1:3" ht="15">
      <c r="A58" s="76" t="s">
        <v>508</v>
      </c>
      <c r="B58" s="82" t="s">
        <v>870</v>
      </c>
      <c r="C58" s="76">
        <f>VLOOKUP(GroupVertices[[#This Row],[Vertex]],Vertices[],MATCH("ID",Vertices[[#Headers],[Vertex]:[Vertex Content Word Count]],0),FALSE)</f>
        <v>327</v>
      </c>
    </row>
    <row r="59" spans="1:3" ht="15">
      <c r="A59" s="76" t="s">
        <v>508</v>
      </c>
      <c r="B59" s="82" t="s">
        <v>869</v>
      </c>
      <c r="C59" s="76">
        <f>VLOOKUP(GroupVertices[[#This Row],[Vertex]],Vertices[],MATCH("ID",Vertices[[#Headers],[Vertex]:[Vertex Content Word Count]],0),FALSE)</f>
        <v>326</v>
      </c>
    </row>
    <row r="60" spans="1:3" ht="15">
      <c r="A60" s="76" t="s">
        <v>508</v>
      </c>
      <c r="B60" s="82" t="s">
        <v>866</v>
      </c>
      <c r="C60" s="76">
        <f>VLOOKUP(GroupVertices[[#This Row],[Vertex]],Vertices[],MATCH("ID",Vertices[[#Headers],[Vertex]:[Vertex Content Word Count]],0),FALSE)</f>
        <v>324</v>
      </c>
    </row>
    <row r="61" spans="1:3" ht="15">
      <c r="A61" s="76" t="s">
        <v>508</v>
      </c>
      <c r="B61" s="82" t="s">
        <v>865</v>
      </c>
      <c r="C61" s="76">
        <f>VLOOKUP(GroupVertices[[#This Row],[Vertex]],Vertices[],MATCH("ID",Vertices[[#Headers],[Vertex]:[Vertex Content Word Count]],0),FALSE)</f>
        <v>323</v>
      </c>
    </row>
    <row r="62" spans="1:3" ht="15">
      <c r="A62" s="76" t="s">
        <v>508</v>
      </c>
      <c r="B62" s="82" t="s">
        <v>864</v>
      </c>
      <c r="C62" s="76">
        <f>VLOOKUP(GroupVertices[[#This Row],[Vertex]],Vertices[],MATCH("ID",Vertices[[#Headers],[Vertex]:[Vertex Content Word Count]],0),FALSE)</f>
        <v>322</v>
      </c>
    </row>
    <row r="63" spans="1:3" ht="15">
      <c r="A63" s="76" t="s">
        <v>508</v>
      </c>
      <c r="B63" s="82" t="s">
        <v>863</v>
      </c>
      <c r="C63" s="76">
        <f>VLOOKUP(GroupVertices[[#This Row],[Vertex]],Vertices[],MATCH("ID",Vertices[[#Headers],[Vertex]:[Vertex Content Word Count]],0),FALSE)</f>
        <v>321</v>
      </c>
    </row>
    <row r="64" spans="1:3" ht="15">
      <c r="A64" s="76" t="s">
        <v>508</v>
      </c>
      <c r="B64" s="82" t="s">
        <v>860</v>
      </c>
      <c r="C64" s="76">
        <f>VLOOKUP(GroupVertices[[#This Row],[Vertex]],Vertices[],MATCH("ID",Vertices[[#Headers],[Vertex]:[Vertex Content Word Count]],0),FALSE)</f>
        <v>319</v>
      </c>
    </row>
    <row r="65" spans="1:3" ht="15">
      <c r="A65" s="76" t="s">
        <v>508</v>
      </c>
      <c r="B65" s="82" t="s">
        <v>859</v>
      </c>
      <c r="C65" s="76">
        <f>VLOOKUP(GroupVertices[[#This Row],[Vertex]],Vertices[],MATCH("ID",Vertices[[#Headers],[Vertex]:[Vertex Content Word Count]],0),FALSE)</f>
        <v>318</v>
      </c>
    </row>
    <row r="66" spans="1:3" ht="15">
      <c r="A66" s="76" t="s">
        <v>508</v>
      </c>
      <c r="B66" s="82" t="s">
        <v>858</v>
      </c>
      <c r="C66" s="76">
        <f>VLOOKUP(GroupVertices[[#This Row],[Vertex]],Vertices[],MATCH("ID",Vertices[[#Headers],[Vertex]:[Vertex Content Word Count]],0),FALSE)</f>
        <v>317</v>
      </c>
    </row>
    <row r="67" spans="1:3" ht="15">
      <c r="A67" s="76" t="s">
        <v>508</v>
      </c>
      <c r="B67" s="82" t="s">
        <v>855</v>
      </c>
      <c r="C67" s="76">
        <f>VLOOKUP(GroupVertices[[#This Row],[Vertex]],Vertices[],MATCH("ID",Vertices[[#Headers],[Vertex]:[Vertex Content Word Count]],0),FALSE)</f>
        <v>315</v>
      </c>
    </row>
    <row r="68" spans="1:3" ht="15">
      <c r="A68" s="76" t="s">
        <v>508</v>
      </c>
      <c r="B68" s="82" t="s">
        <v>854</v>
      </c>
      <c r="C68" s="76">
        <f>VLOOKUP(GroupVertices[[#This Row],[Vertex]],Vertices[],MATCH("ID",Vertices[[#Headers],[Vertex]:[Vertex Content Word Count]],0),FALSE)</f>
        <v>314</v>
      </c>
    </row>
    <row r="69" spans="1:3" ht="15">
      <c r="A69" s="76" t="s">
        <v>508</v>
      </c>
      <c r="B69" s="82" t="s">
        <v>853</v>
      </c>
      <c r="C69" s="76">
        <f>VLOOKUP(GroupVertices[[#This Row],[Vertex]],Vertices[],MATCH("ID",Vertices[[#Headers],[Vertex]:[Vertex Content Word Count]],0),FALSE)</f>
        <v>313</v>
      </c>
    </row>
    <row r="70" spans="1:3" ht="15">
      <c r="A70" s="76" t="s">
        <v>508</v>
      </c>
      <c r="B70" s="82" t="s">
        <v>852</v>
      </c>
      <c r="C70" s="76">
        <f>VLOOKUP(GroupVertices[[#This Row],[Vertex]],Vertices[],MATCH("ID",Vertices[[#Headers],[Vertex]:[Vertex Content Word Count]],0),FALSE)</f>
        <v>312</v>
      </c>
    </row>
    <row r="71" spans="1:3" ht="15">
      <c r="A71" s="76" t="s">
        <v>508</v>
      </c>
      <c r="B71" s="82" t="s">
        <v>851</v>
      </c>
      <c r="C71" s="76">
        <f>VLOOKUP(GroupVertices[[#This Row],[Vertex]],Vertices[],MATCH("ID",Vertices[[#Headers],[Vertex]:[Vertex Content Word Count]],0),FALSE)</f>
        <v>311</v>
      </c>
    </row>
    <row r="72" spans="1:3" ht="15">
      <c r="A72" s="76" t="s">
        <v>508</v>
      </c>
      <c r="B72" s="82" t="s">
        <v>849</v>
      </c>
      <c r="C72" s="76">
        <f>VLOOKUP(GroupVertices[[#This Row],[Vertex]],Vertices[],MATCH("ID",Vertices[[#Headers],[Vertex]:[Vertex Content Word Count]],0),FALSE)</f>
        <v>310</v>
      </c>
    </row>
    <row r="73" spans="1:3" ht="15">
      <c r="A73" s="76" t="s">
        <v>508</v>
      </c>
      <c r="B73" s="82" t="s">
        <v>846</v>
      </c>
      <c r="C73" s="76">
        <f>VLOOKUP(GroupVertices[[#This Row],[Vertex]],Vertices[],MATCH("ID",Vertices[[#Headers],[Vertex]:[Vertex Content Word Count]],0),FALSE)</f>
        <v>307</v>
      </c>
    </row>
    <row r="74" spans="1:3" ht="15">
      <c r="A74" s="76" t="s">
        <v>508</v>
      </c>
      <c r="B74" s="82" t="s">
        <v>845</v>
      </c>
      <c r="C74" s="76">
        <f>VLOOKUP(GroupVertices[[#This Row],[Vertex]],Vertices[],MATCH("ID",Vertices[[#Headers],[Vertex]:[Vertex Content Word Count]],0),FALSE)</f>
        <v>306</v>
      </c>
    </row>
    <row r="75" spans="1:3" ht="15">
      <c r="A75" s="76" t="s">
        <v>508</v>
      </c>
      <c r="B75" s="82" t="s">
        <v>844</v>
      </c>
      <c r="C75" s="76">
        <f>VLOOKUP(GroupVertices[[#This Row],[Vertex]],Vertices[],MATCH("ID",Vertices[[#Headers],[Vertex]:[Vertex Content Word Count]],0),FALSE)</f>
        <v>305</v>
      </c>
    </row>
    <row r="76" spans="1:3" ht="15">
      <c r="A76" s="76" t="s">
        <v>508</v>
      </c>
      <c r="B76" s="82" t="s">
        <v>843</v>
      </c>
      <c r="C76" s="76">
        <f>VLOOKUP(GroupVertices[[#This Row],[Vertex]],Vertices[],MATCH("ID",Vertices[[#Headers],[Vertex]:[Vertex Content Word Count]],0),FALSE)</f>
        <v>304</v>
      </c>
    </row>
    <row r="77" spans="1:3" ht="15">
      <c r="A77" s="76" t="s">
        <v>508</v>
      </c>
      <c r="B77" s="82" t="s">
        <v>842</v>
      </c>
      <c r="C77" s="76">
        <f>VLOOKUP(GroupVertices[[#This Row],[Vertex]],Vertices[],MATCH("ID",Vertices[[#Headers],[Vertex]:[Vertex Content Word Count]],0),FALSE)</f>
        <v>303</v>
      </c>
    </row>
    <row r="78" spans="1:3" ht="15">
      <c r="A78" s="76" t="s">
        <v>508</v>
      </c>
      <c r="B78" s="82" t="s">
        <v>841</v>
      </c>
      <c r="C78" s="76">
        <f>VLOOKUP(GroupVertices[[#This Row],[Vertex]],Vertices[],MATCH("ID",Vertices[[#Headers],[Vertex]:[Vertex Content Word Count]],0),FALSE)</f>
        <v>302</v>
      </c>
    </row>
    <row r="79" spans="1:3" ht="15">
      <c r="A79" s="76" t="s">
        <v>508</v>
      </c>
      <c r="B79" s="82" t="s">
        <v>840</v>
      </c>
      <c r="C79" s="76">
        <f>VLOOKUP(GroupVertices[[#This Row],[Vertex]],Vertices[],MATCH("ID",Vertices[[#Headers],[Vertex]:[Vertex Content Word Count]],0),FALSE)</f>
        <v>301</v>
      </c>
    </row>
    <row r="80" spans="1:3" ht="15">
      <c r="A80" s="76" t="s">
        <v>508</v>
      </c>
      <c r="B80" s="82" t="s">
        <v>839</v>
      </c>
      <c r="C80" s="76">
        <f>VLOOKUP(GroupVertices[[#This Row],[Vertex]],Vertices[],MATCH("ID",Vertices[[#Headers],[Vertex]:[Vertex Content Word Count]],0),FALSE)</f>
        <v>300</v>
      </c>
    </row>
    <row r="81" spans="1:3" ht="15">
      <c r="A81" s="76" t="s">
        <v>508</v>
      </c>
      <c r="B81" s="82" t="s">
        <v>838</v>
      </c>
      <c r="C81" s="76">
        <f>VLOOKUP(GroupVertices[[#This Row],[Vertex]],Vertices[],MATCH("ID",Vertices[[#Headers],[Vertex]:[Vertex Content Word Count]],0),FALSE)</f>
        <v>299</v>
      </c>
    </row>
    <row r="82" spans="1:3" ht="15">
      <c r="A82" s="76" t="s">
        <v>508</v>
      </c>
      <c r="B82" s="82" t="s">
        <v>837</v>
      </c>
      <c r="C82" s="76">
        <f>VLOOKUP(GroupVertices[[#This Row],[Vertex]],Vertices[],MATCH("ID",Vertices[[#Headers],[Vertex]:[Vertex Content Word Count]],0),FALSE)</f>
        <v>298</v>
      </c>
    </row>
    <row r="83" spans="1:3" ht="15">
      <c r="A83" s="76" t="s">
        <v>508</v>
      </c>
      <c r="B83" s="82" t="s">
        <v>836</v>
      </c>
      <c r="C83" s="76">
        <f>VLOOKUP(GroupVertices[[#This Row],[Vertex]],Vertices[],MATCH("ID",Vertices[[#Headers],[Vertex]:[Vertex Content Word Count]],0),FALSE)</f>
        <v>297</v>
      </c>
    </row>
    <row r="84" spans="1:3" ht="15">
      <c r="A84" s="76" t="s">
        <v>508</v>
      </c>
      <c r="B84" s="82" t="s">
        <v>835</v>
      </c>
      <c r="C84" s="76">
        <f>VLOOKUP(GroupVertices[[#This Row],[Vertex]],Vertices[],MATCH("ID",Vertices[[#Headers],[Vertex]:[Vertex Content Word Count]],0),FALSE)</f>
        <v>296</v>
      </c>
    </row>
    <row r="85" spans="1:3" ht="15">
      <c r="A85" s="76" t="s">
        <v>508</v>
      </c>
      <c r="B85" s="82" t="s">
        <v>834</v>
      </c>
      <c r="C85" s="76">
        <f>VLOOKUP(GroupVertices[[#This Row],[Vertex]],Vertices[],MATCH("ID",Vertices[[#Headers],[Vertex]:[Vertex Content Word Count]],0),FALSE)</f>
        <v>295</v>
      </c>
    </row>
    <row r="86" spans="1:3" ht="15">
      <c r="A86" s="76" t="s">
        <v>508</v>
      </c>
      <c r="B86" s="82" t="s">
        <v>833</v>
      </c>
      <c r="C86" s="76">
        <f>VLOOKUP(GroupVertices[[#This Row],[Vertex]],Vertices[],MATCH("ID",Vertices[[#Headers],[Vertex]:[Vertex Content Word Count]],0),FALSE)</f>
        <v>294</v>
      </c>
    </row>
    <row r="87" spans="1:3" ht="15">
      <c r="A87" s="76" t="s">
        <v>508</v>
      </c>
      <c r="B87" s="82" t="s">
        <v>830</v>
      </c>
      <c r="C87" s="76">
        <f>VLOOKUP(GroupVertices[[#This Row],[Vertex]],Vertices[],MATCH("ID",Vertices[[#Headers],[Vertex]:[Vertex Content Word Count]],0),FALSE)</f>
        <v>293</v>
      </c>
    </row>
    <row r="88" spans="1:3" ht="15">
      <c r="A88" s="76" t="s">
        <v>508</v>
      </c>
      <c r="B88" s="82" t="s">
        <v>829</v>
      </c>
      <c r="C88" s="76">
        <f>VLOOKUP(GroupVertices[[#This Row],[Vertex]],Vertices[],MATCH("ID",Vertices[[#Headers],[Vertex]:[Vertex Content Word Count]],0),FALSE)</f>
        <v>292</v>
      </c>
    </row>
    <row r="89" spans="1:3" ht="15">
      <c r="A89" s="76" t="s">
        <v>508</v>
      </c>
      <c r="B89" s="82" t="s">
        <v>828</v>
      </c>
      <c r="C89" s="76">
        <f>VLOOKUP(GroupVertices[[#This Row],[Vertex]],Vertices[],MATCH("ID",Vertices[[#Headers],[Vertex]:[Vertex Content Word Count]],0),FALSE)</f>
        <v>291</v>
      </c>
    </row>
    <row r="90" spans="1:3" ht="15">
      <c r="A90" s="76" t="s">
        <v>508</v>
      </c>
      <c r="B90" s="82" t="s">
        <v>827</v>
      </c>
      <c r="C90" s="76">
        <f>VLOOKUP(GroupVertices[[#This Row],[Vertex]],Vertices[],MATCH("ID",Vertices[[#Headers],[Vertex]:[Vertex Content Word Count]],0),FALSE)</f>
        <v>290</v>
      </c>
    </row>
    <row r="91" spans="1:3" ht="15">
      <c r="A91" s="76" t="s">
        <v>508</v>
      </c>
      <c r="B91" s="82" t="s">
        <v>826</v>
      </c>
      <c r="C91" s="76">
        <f>VLOOKUP(GroupVertices[[#This Row],[Vertex]],Vertices[],MATCH("ID",Vertices[[#Headers],[Vertex]:[Vertex Content Word Count]],0),FALSE)</f>
        <v>289</v>
      </c>
    </row>
    <row r="92" spans="1:3" ht="15">
      <c r="A92" s="76" t="s">
        <v>508</v>
      </c>
      <c r="B92" s="82" t="s">
        <v>824</v>
      </c>
      <c r="C92" s="76">
        <f>VLOOKUP(GroupVertices[[#This Row],[Vertex]],Vertices[],MATCH("ID",Vertices[[#Headers],[Vertex]:[Vertex Content Word Count]],0),FALSE)</f>
        <v>287</v>
      </c>
    </row>
    <row r="93" spans="1:3" ht="15">
      <c r="A93" s="76" t="s">
        <v>508</v>
      </c>
      <c r="B93" s="82" t="s">
        <v>823</v>
      </c>
      <c r="C93" s="76">
        <f>VLOOKUP(GroupVertices[[#This Row],[Vertex]],Vertices[],MATCH("ID",Vertices[[#Headers],[Vertex]:[Vertex Content Word Count]],0),FALSE)</f>
        <v>286</v>
      </c>
    </row>
    <row r="94" spans="1:3" ht="15">
      <c r="A94" s="76" t="s">
        <v>508</v>
      </c>
      <c r="B94" s="82" t="s">
        <v>821</v>
      </c>
      <c r="C94" s="76">
        <f>VLOOKUP(GroupVertices[[#This Row],[Vertex]],Vertices[],MATCH("ID",Vertices[[#Headers],[Vertex]:[Vertex Content Word Count]],0),FALSE)</f>
        <v>284</v>
      </c>
    </row>
    <row r="95" spans="1:3" ht="15">
      <c r="A95" s="76" t="s">
        <v>508</v>
      </c>
      <c r="B95" s="82" t="s">
        <v>820</v>
      </c>
      <c r="C95" s="76">
        <f>VLOOKUP(GroupVertices[[#This Row],[Vertex]],Vertices[],MATCH("ID",Vertices[[#Headers],[Vertex]:[Vertex Content Word Count]],0),FALSE)</f>
        <v>283</v>
      </c>
    </row>
    <row r="96" spans="1:3" ht="15">
      <c r="A96" s="76" t="s">
        <v>508</v>
      </c>
      <c r="B96" s="82" t="s">
        <v>817</v>
      </c>
      <c r="C96" s="76">
        <f>VLOOKUP(GroupVertices[[#This Row],[Vertex]],Vertices[],MATCH("ID",Vertices[[#Headers],[Vertex]:[Vertex Content Word Count]],0),FALSE)</f>
        <v>282</v>
      </c>
    </row>
    <row r="97" spans="1:3" ht="15">
      <c r="A97" s="76" t="s">
        <v>508</v>
      </c>
      <c r="B97" s="82" t="s">
        <v>816</v>
      </c>
      <c r="C97" s="76">
        <f>VLOOKUP(GroupVertices[[#This Row],[Vertex]],Vertices[],MATCH("ID",Vertices[[#Headers],[Vertex]:[Vertex Content Word Count]],0),FALSE)</f>
        <v>281</v>
      </c>
    </row>
    <row r="98" spans="1:3" ht="15">
      <c r="A98" s="76" t="s">
        <v>508</v>
      </c>
      <c r="B98" s="82" t="s">
        <v>815</v>
      </c>
      <c r="C98" s="76">
        <f>VLOOKUP(GroupVertices[[#This Row],[Vertex]],Vertices[],MATCH("ID",Vertices[[#Headers],[Vertex]:[Vertex Content Word Count]],0),FALSE)</f>
        <v>280</v>
      </c>
    </row>
    <row r="99" spans="1:3" ht="15">
      <c r="A99" s="76" t="s">
        <v>508</v>
      </c>
      <c r="B99" s="82" t="s">
        <v>812</v>
      </c>
      <c r="C99" s="76">
        <f>VLOOKUP(GroupVertices[[#This Row],[Vertex]],Vertices[],MATCH("ID",Vertices[[#Headers],[Vertex]:[Vertex Content Word Count]],0),FALSE)</f>
        <v>278</v>
      </c>
    </row>
    <row r="100" spans="1:3" ht="15">
      <c r="A100" s="76" t="s">
        <v>508</v>
      </c>
      <c r="B100" s="82" t="s">
        <v>811</v>
      </c>
      <c r="C100" s="76">
        <f>VLOOKUP(GroupVertices[[#This Row],[Vertex]],Vertices[],MATCH("ID",Vertices[[#Headers],[Vertex]:[Vertex Content Word Count]],0),FALSE)</f>
        <v>277</v>
      </c>
    </row>
    <row r="101" spans="1:3" ht="15">
      <c r="A101" s="76" t="s">
        <v>508</v>
      </c>
      <c r="B101" s="82" t="s">
        <v>810</v>
      </c>
      <c r="C101" s="76">
        <f>VLOOKUP(GroupVertices[[#This Row],[Vertex]],Vertices[],MATCH("ID",Vertices[[#Headers],[Vertex]:[Vertex Content Word Count]],0),FALSE)</f>
        <v>276</v>
      </c>
    </row>
    <row r="102" spans="1:3" ht="15">
      <c r="A102" s="76" t="s">
        <v>508</v>
      </c>
      <c r="B102" s="82" t="s">
        <v>809</v>
      </c>
      <c r="C102" s="76">
        <f>VLOOKUP(GroupVertices[[#This Row],[Vertex]],Vertices[],MATCH("ID",Vertices[[#Headers],[Vertex]:[Vertex Content Word Count]],0),FALSE)</f>
        <v>275</v>
      </c>
    </row>
    <row r="103" spans="1:3" ht="15">
      <c r="A103" s="76" t="s">
        <v>508</v>
      </c>
      <c r="B103" s="82" t="s">
        <v>806</v>
      </c>
      <c r="C103" s="76">
        <f>VLOOKUP(GroupVertices[[#This Row],[Vertex]],Vertices[],MATCH("ID",Vertices[[#Headers],[Vertex]:[Vertex Content Word Count]],0),FALSE)</f>
        <v>274</v>
      </c>
    </row>
    <row r="104" spans="1:3" ht="15">
      <c r="A104" s="76" t="s">
        <v>508</v>
      </c>
      <c r="B104" s="82" t="s">
        <v>805</v>
      </c>
      <c r="C104" s="76">
        <f>VLOOKUP(GroupVertices[[#This Row],[Vertex]],Vertices[],MATCH("ID",Vertices[[#Headers],[Vertex]:[Vertex Content Word Count]],0),FALSE)</f>
        <v>273</v>
      </c>
    </row>
    <row r="105" spans="1:3" ht="15">
      <c r="A105" s="76" t="s">
        <v>508</v>
      </c>
      <c r="B105" s="82" t="s">
        <v>804</v>
      </c>
      <c r="C105" s="76">
        <f>VLOOKUP(GroupVertices[[#This Row],[Vertex]],Vertices[],MATCH("ID",Vertices[[#Headers],[Vertex]:[Vertex Content Word Count]],0),FALSE)</f>
        <v>272</v>
      </c>
    </row>
    <row r="106" spans="1:3" ht="15">
      <c r="A106" s="76" t="s">
        <v>508</v>
      </c>
      <c r="B106" s="82" t="s">
        <v>803</v>
      </c>
      <c r="C106" s="76">
        <f>VLOOKUP(GroupVertices[[#This Row],[Vertex]],Vertices[],MATCH("ID",Vertices[[#Headers],[Vertex]:[Vertex Content Word Count]],0),FALSE)</f>
        <v>271</v>
      </c>
    </row>
    <row r="107" spans="1:3" ht="15">
      <c r="A107" s="76" t="s">
        <v>508</v>
      </c>
      <c r="B107" s="82" t="s">
        <v>802</v>
      </c>
      <c r="C107" s="76">
        <f>VLOOKUP(GroupVertices[[#This Row],[Vertex]],Vertices[],MATCH("ID",Vertices[[#Headers],[Vertex]:[Vertex Content Word Count]],0),FALSE)</f>
        <v>270</v>
      </c>
    </row>
    <row r="108" spans="1:3" ht="15">
      <c r="A108" s="76" t="s">
        <v>508</v>
      </c>
      <c r="B108" s="82" t="s">
        <v>801</v>
      </c>
      <c r="C108" s="76">
        <f>VLOOKUP(GroupVertices[[#This Row],[Vertex]],Vertices[],MATCH("ID",Vertices[[#Headers],[Vertex]:[Vertex Content Word Count]],0),FALSE)</f>
        <v>269</v>
      </c>
    </row>
    <row r="109" spans="1:3" ht="15">
      <c r="A109" s="76" t="s">
        <v>508</v>
      </c>
      <c r="B109" s="82" t="s">
        <v>800</v>
      </c>
      <c r="C109" s="76">
        <f>VLOOKUP(GroupVertices[[#This Row],[Vertex]],Vertices[],MATCH("ID",Vertices[[#Headers],[Vertex]:[Vertex Content Word Count]],0),FALSE)</f>
        <v>268</v>
      </c>
    </row>
    <row r="110" spans="1:3" ht="15">
      <c r="A110" s="76" t="s">
        <v>508</v>
      </c>
      <c r="B110" s="82" t="s">
        <v>798</v>
      </c>
      <c r="C110" s="76">
        <f>VLOOKUP(GroupVertices[[#This Row],[Vertex]],Vertices[],MATCH("ID",Vertices[[#Headers],[Vertex]:[Vertex Content Word Count]],0),FALSE)</f>
        <v>267</v>
      </c>
    </row>
    <row r="111" spans="1:3" ht="15">
      <c r="A111" s="76" t="s">
        <v>508</v>
      </c>
      <c r="B111" s="82" t="s">
        <v>797</v>
      </c>
      <c r="C111" s="76">
        <f>VLOOKUP(GroupVertices[[#This Row],[Vertex]],Vertices[],MATCH("ID",Vertices[[#Headers],[Vertex]:[Vertex Content Word Count]],0),FALSE)</f>
        <v>266</v>
      </c>
    </row>
    <row r="112" spans="1:3" ht="15">
      <c r="A112" s="76" t="s">
        <v>508</v>
      </c>
      <c r="B112" s="82" t="s">
        <v>796</v>
      </c>
      <c r="C112" s="76">
        <f>VLOOKUP(GroupVertices[[#This Row],[Vertex]],Vertices[],MATCH("ID",Vertices[[#Headers],[Vertex]:[Vertex Content Word Count]],0),FALSE)</f>
        <v>265</v>
      </c>
    </row>
    <row r="113" spans="1:3" ht="15">
      <c r="A113" s="76" t="s">
        <v>508</v>
      </c>
      <c r="B113" s="82" t="s">
        <v>795</v>
      </c>
      <c r="C113" s="76">
        <f>VLOOKUP(GroupVertices[[#This Row],[Vertex]],Vertices[],MATCH("ID",Vertices[[#Headers],[Vertex]:[Vertex Content Word Count]],0),FALSE)</f>
        <v>264</v>
      </c>
    </row>
    <row r="114" spans="1:3" ht="15">
      <c r="A114" s="76" t="s">
        <v>508</v>
      </c>
      <c r="B114" s="82" t="s">
        <v>794</v>
      </c>
      <c r="C114" s="76">
        <f>VLOOKUP(GroupVertices[[#This Row],[Vertex]],Vertices[],MATCH("ID",Vertices[[#Headers],[Vertex]:[Vertex Content Word Count]],0),FALSE)</f>
        <v>263</v>
      </c>
    </row>
    <row r="115" spans="1:3" ht="15">
      <c r="A115" s="76" t="s">
        <v>508</v>
      </c>
      <c r="B115" s="82" t="s">
        <v>793</v>
      </c>
      <c r="C115" s="76">
        <f>VLOOKUP(GroupVertices[[#This Row],[Vertex]],Vertices[],MATCH("ID",Vertices[[#Headers],[Vertex]:[Vertex Content Word Count]],0),FALSE)</f>
        <v>262</v>
      </c>
    </row>
    <row r="116" spans="1:3" ht="15">
      <c r="A116" s="76" t="s">
        <v>508</v>
      </c>
      <c r="B116" s="82" t="s">
        <v>792</v>
      </c>
      <c r="C116" s="76">
        <f>VLOOKUP(GroupVertices[[#This Row],[Vertex]],Vertices[],MATCH("ID",Vertices[[#Headers],[Vertex]:[Vertex Content Word Count]],0),FALSE)</f>
        <v>261</v>
      </c>
    </row>
    <row r="117" spans="1:3" ht="15">
      <c r="A117" s="76" t="s">
        <v>508</v>
      </c>
      <c r="B117" s="82" t="s">
        <v>791</v>
      </c>
      <c r="C117" s="76">
        <f>VLOOKUP(GroupVertices[[#This Row],[Vertex]],Vertices[],MATCH("ID",Vertices[[#Headers],[Vertex]:[Vertex Content Word Count]],0),FALSE)</f>
        <v>260</v>
      </c>
    </row>
    <row r="118" spans="1:3" ht="15">
      <c r="A118" s="76" t="s">
        <v>508</v>
      </c>
      <c r="B118" s="82" t="s">
        <v>790</v>
      </c>
      <c r="C118" s="76">
        <f>VLOOKUP(GroupVertices[[#This Row],[Vertex]],Vertices[],MATCH("ID",Vertices[[#Headers],[Vertex]:[Vertex Content Word Count]],0),FALSE)</f>
        <v>259</v>
      </c>
    </row>
    <row r="119" spans="1:3" ht="15">
      <c r="A119" s="76" t="s">
        <v>508</v>
      </c>
      <c r="B119" s="82" t="s">
        <v>789</v>
      </c>
      <c r="C119" s="76">
        <f>VLOOKUP(GroupVertices[[#This Row],[Vertex]],Vertices[],MATCH("ID",Vertices[[#Headers],[Vertex]:[Vertex Content Word Count]],0),FALSE)</f>
        <v>258</v>
      </c>
    </row>
    <row r="120" spans="1:3" ht="15">
      <c r="A120" s="76" t="s">
        <v>508</v>
      </c>
      <c r="B120" s="82" t="s">
        <v>786</v>
      </c>
      <c r="C120" s="76">
        <f>VLOOKUP(GroupVertices[[#This Row],[Vertex]],Vertices[],MATCH("ID",Vertices[[#Headers],[Vertex]:[Vertex Content Word Count]],0),FALSE)</f>
        <v>256</v>
      </c>
    </row>
    <row r="121" spans="1:3" ht="15">
      <c r="A121" s="76" t="s">
        <v>508</v>
      </c>
      <c r="B121" s="82" t="s">
        <v>785</v>
      </c>
      <c r="C121" s="76">
        <f>VLOOKUP(GroupVertices[[#This Row],[Vertex]],Vertices[],MATCH("ID",Vertices[[#Headers],[Vertex]:[Vertex Content Word Count]],0),FALSE)</f>
        <v>255</v>
      </c>
    </row>
    <row r="122" spans="1:3" ht="15">
      <c r="A122" s="76" t="s">
        <v>508</v>
      </c>
      <c r="B122" s="82" t="s">
        <v>782</v>
      </c>
      <c r="C122" s="76">
        <f>VLOOKUP(GroupVertices[[#This Row],[Vertex]],Vertices[],MATCH("ID",Vertices[[#Headers],[Vertex]:[Vertex Content Word Count]],0),FALSE)</f>
        <v>254</v>
      </c>
    </row>
    <row r="123" spans="1:3" ht="15">
      <c r="A123" s="76" t="s">
        <v>508</v>
      </c>
      <c r="B123" s="82" t="s">
        <v>781</v>
      </c>
      <c r="C123" s="76">
        <f>VLOOKUP(GroupVertices[[#This Row],[Vertex]],Vertices[],MATCH("ID",Vertices[[#Headers],[Vertex]:[Vertex Content Word Count]],0),FALSE)</f>
        <v>253</v>
      </c>
    </row>
    <row r="124" spans="1:3" ht="15">
      <c r="A124" s="76" t="s">
        <v>508</v>
      </c>
      <c r="B124" s="82" t="s">
        <v>779</v>
      </c>
      <c r="C124" s="76">
        <f>VLOOKUP(GroupVertices[[#This Row],[Vertex]],Vertices[],MATCH("ID",Vertices[[#Headers],[Vertex]:[Vertex Content Word Count]],0),FALSE)</f>
        <v>252</v>
      </c>
    </row>
    <row r="125" spans="1:3" ht="15">
      <c r="A125" s="76" t="s">
        <v>508</v>
      </c>
      <c r="B125" s="82" t="s">
        <v>774</v>
      </c>
      <c r="C125" s="76">
        <f>VLOOKUP(GroupVertices[[#This Row],[Vertex]],Vertices[],MATCH("ID",Vertices[[#Headers],[Vertex]:[Vertex Content Word Count]],0),FALSE)</f>
        <v>249</v>
      </c>
    </row>
    <row r="126" spans="1:3" ht="15">
      <c r="A126" s="76" t="s">
        <v>508</v>
      </c>
      <c r="B126" s="82" t="s">
        <v>771</v>
      </c>
      <c r="C126" s="76">
        <f>VLOOKUP(GroupVertices[[#This Row],[Vertex]],Vertices[],MATCH("ID",Vertices[[#Headers],[Vertex]:[Vertex Content Word Count]],0),FALSE)</f>
        <v>247</v>
      </c>
    </row>
    <row r="127" spans="1:3" ht="15">
      <c r="A127" s="76" t="s">
        <v>508</v>
      </c>
      <c r="B127" s="82" t="s">
        <v>768</v>
      </c>
      <c r="C127" s="76">
        <f>VLOOKUP(GroupVertices[[#This Row],[Vertex]],Vertices[],MATCH("ID",Vertices[[#Headers],[Vertex]:[Vertex Content Word Count]],0),FALSE)</f>
        <v>244</v>
      </c>
    </row>
    <row r="128" spans="1:3" ht="15">
      <c r="A128" s="76" t="s">
        <v>508</v>
      </c>
      <c r="B128" s="82" t="s">
        <v>767</v>
      </c>
      <c r="C128" s="76">
        <f>VLOOKUP(GroupVertices[[#This Row],[Vertex]],Vertices[],MATCH("ID",Vertices[[#Headers],[Vertex]:[Vertex Content Word Count]],0),FALSE)</f>
        <v>243</v>
      </c>
    </row>
    <row r="129" spans="1:3" ht="15">
      <c r="A129" s="76" t="s">
        <v>508</v>
      </c>
      <c r="B129" s="82" t="s">
        <v>766</v>
      </c>
      <c r="C129" s="76">
        <f>VLOOKUP(GroupVertices[[#This Row],[Vertex]],Vertices[],MATCH("ID",Vertices[[#Headers],[Vertex]:[Vertex Content Word Count]],0),FALSE)</f>
        <v>242</v>
      </c>
    </row>
    <row r="130" spans="1:3" ht="15">
      <c r="A130" s="76" t="s">
        <v>508</v>
      </c>
      <c r="B130" s="82" t="s">
        <v>765</v>
      </c>
      <c r="C130" s="76">
        <f>VLOOKUP(GroupVertices[[#This Row],[Vertex]],Vertices[],MATCH("ID",Vertices[[#Headers],[Vertex]:[Vertex Content Word Count]],0),FALSE)</f>
        <v>241</v>
      </c>
    </row>
    <row r="131" spans="1:3" ht="15">
      <c r="A131" s="76" t="s">
        <v>508</v>
      </c>
      <c r="B131" s="82" t="s">
        <v>764</v>
      </c>
      <c r="C131" s="76">
        <f>VLOOKUP(GroupVertices[[#This Row],[Vertex]],Vertices[],MATCH("ID",Vertices[[#Headers],[Vertex]:[Vertex Content Word Count]],0),FALSE)</f>
        <v>240</v>
      </c>
    </row>
    <row r="132" spans="1:3" ht="15">
      <c r="A132" s="76" t="s">
        <v>508</v>
      </c>
      <c r="B132" s="82" t="s">
        <v>763</v>
      </c>
      <c r="C132" s="76">
        <f>VLOOKUP(GroupVertices[[#This Row],[Vertex]],Vertices[],MATCH("ID",Vertices[[#Headers],[Vertex]:[Vertex Content Word Count]],0),FALSE)</f>
        <v>239</v>
      </c>
    </row>
    <row r="133" spans="1:3" ht="15">
      <c r="A133" s="76" t="s">
        <v>508</v>
      </c>
      <c r="B133" s="82" t="s">
        <v>762</v>
      </c>
      <c r="C133" s="76">
        <f>VLOOKUP(GroupVertices[[#This Row],[Vertex]],Vertices[],MATCH("ID",Vertices[[#Headers],[Vertex]:[Vertex Content Word Count]],0),FALSE)</f>
        <v>238</v>
      </c>
    </row>
    <row r="134" spans="1:3" ht="15">
      <c r="A134" s="76" t="s">
        <v>508</v>
      </c>
      <c r="B134" s="82" t="s">
        <v>761</v>
      </c>
      <c r="C134" s="76">
        <f>VLOOKUP(GroupVertices[[#This Row],[Vertex]],Vertices[],MATCH("ID",Vertices[[#Headers],[Vertex]:[Vertex Content Word Count]],0),FALSE)</f>
        <v>237</v>
      </c>
    </row>
    <row r="135" spans="1:3" ht="15">
      <c r="A135" s="76" t="s">
        <v>508</v>
      </c>
      <c r="B135" s="82" t="s">
        <v>759</v>
      </c>
      <c r="C135" s="76">
        <f>VLOOKUP(GroupVertices[[#This Row],[Vertex]],Vertices[],MATCH("ID",Vertices[[#Headers],[Vertex]:[Vertex Content Word Count]],0),FALSE)</f>
        <v>235</v>
      </c>
    </row>
    <row r="136" spans="1:3" ht="15">
      <c r="A136" s="76" t="s">
        <v>508</v>
      </c>
      <c r="B136" s="82" t="s">
        <v>756</v>
      </c>
      <c r="C136" s="76">
        <f>VLOOKUP(GroupVertices[[#This Row],[Vertex]],Vertices[],MATCH("ID",Vertices[[#Headers],[Vertex]:[Vertex Content Word Count]],0),FALSE)</f>
        <v>234</v>
      </c>
    </row>
    <row r="137" spans="1:3" ht="15">
      <c r="A137" s="76" t="s">
        <v>508</v>
      </c>
      <c r="B137" s="82" t="s">
        <v>755</v>
      </c>
      <c r="C137" s="76">
        <f>VLOOKUP(GroupVertices[[#This Row],[Vertex]],Vertices[],MATCH("ID",Vertices[[#Headers],[Vertex]:[Vertex Content Word Count]],0),FALSE)</f>
        <v>233</v>
      </c>
    </row>
    <row r="138" spans="1:3" ht="15">
      <c r="A138" s="76" t="s">
        <v>508</v>
      </c>
      <c r="B138" s="82" t="s">
        <v>754</v>
      </c>
      <c r="C138" s="76">
        <f>VLOOKUP(GroupVertices[[#This Row],[Vertex]],Vertices[],MATCH("ID",Vertices[[#Headers],[Vertex]:[Vertex Content Word Count]],0),FALSE)</f>
        <v>232</v>
      </c>
    </row>
    <row r="139" spans="1:3" ht="15">
      <c r="A139" s="76" t="s">
        <v>508</v>
      </c>
      <c r="B139" s="82" t="s">
        <v>753</v>
      </c>
      <c r="C139" s="76">
        <f>VLOOKUP(GroupVertices[[#This Row],[Vertex]],Vertices[],MATCH("ID",Vertices[[#Headers],[Vertex]:[Vertex Content Word Count]],0),FALSE)</f>
        <v>231</v>
      </c>
    </row>
    <row r="140" spans="1:3" ht="15">
      <c r="A140" s="76" t="s">
        <v>508</v>
      </c>
      <c r="B140" s="82" t="s">
        <v>751</v>
      </c>
      <c r="C140" s="76">
        <f>VLOOKUP(GroupVertices[[#This Row],[Vertex]],Vertices[],MATCH("ID",Vertices[[#Headers],[Vertex]:[Vertex Content Word Count]],0),FALSE)</f>
        <v>229</v>
      </c>
    </row>
    <row r="141" spans="1:3" ht="15">
      <c r="A141" s="76" t="s">
        <v>508</v>
      </c>
      <c r="B141" s="82" t="s">
        <v>748</v>
      </c>
      <c r="C141" s="76">
        <f>VLOOKUP(GroupVertices[[#This Row],[Vertex]],Vertices[],MATCH("ID",Vertices[[#Headers],[Vertex]:[Vertex Content Word Count]],0),FALSE)</f>
        <v>227</v>
      </c>
    </row>
    <row r="142" spans="1:3" ht="15">
      <c r="A142" s="76" t="s">
        <v>508</v>
      </c>
      <c r="B142" s="82" t="s">
        <v>746</v>
      </c>
      <c r="C142" s="76">
        <f>VLOOKUP(GroupVertices[[#This Row],[Vertex]],Vertices[],MATCH("ID",Vertices[[#Headers],[Vertex]:[Vertex Content Word Count]],0),FALSE)</f>
        <v>225</v>
      </c>
    </row>
    <row r="143" spans="1:3" ht="15">
      <c r="A143" s="76" t="s">
        <v>508</v>
      </c>
      <c r="B143" s="82" t="s">
        <v>744</v>
      </c>
      <c r="C143" s="76">
        <f>VLOOKUP(GroupVertices[[#This Row],[Vertex]],Vertices[],MATCH("ID",Vertices[[#Headers],[Vertex]:[Vertex Content Word Count]],0),FALSE)</f>
        <v>223</v>
      </c>
    </row>
    <row r="144" spans="1:3" ht="15">
      <c r="A144" s="76" t="s">
        <v>508</v>
      </c>
      <c r="B144" s="82" t="s">
        <v>742</v>
      </c>
      <c r="C144" s="76">
        <f>VLOOKUP(GroupVertices[[#This Row],[Vertex]],Vertices[],MATCH("ID",Vertices[[#Headers],[Vertex]:[Vertex Content Word Count]],0),FALSE)</f>
        <v>221</v>
      </c>
    </row>
    <row r="145" spans="1:3" ht="15">
      <c r="A145" s="76" t="s">
        <v>508</v>
      </c>
      <c r="B145" s="82" t="s">
        <v>741</v>
      </c>
      <c r="C145" s="76">
        <f>VLOOKUP(GroupVertices[[#This Row],[Vertex]],Vertices[],MATCH("ID",Vertices[[#Headers],[Vertex]:[Vertex Content Word Count]],0),FALSE)</f>
        <v>220</v>
      </c>
    </row>
    <row r="146" spans="1:3" ht="15">
      <c r="A146" s="76" t="s">
        <v>508</v>
      </c>
      <c r="B146" s="82" t="s">
        <v>740</v>
      </c>
      <c r="C146" s="76">
        <f>VLOOKUP(GroupVertices[[#This Row],[Vertex]],Vertices[],MATCH("ID",Vertices[[#Headers],[Vertex]:[Vertex Content Word Count]],0),FALSE)</f>
        <v>219</v>
      </c>
    </row>
    <row r="147" spans="1:3" ht="15">
      <c r="A147" s="76" t="s">
        <v>508</v>
      </c>
      <c r="B147" s="82" t="s">
        <v>737</v>
      </c>
      <c r="C147" s="76">
        <f>VLOOKUP(GroupVertices[[#This Row],[Vertex]],Vertices[],MATCH("ID",Vertices[[#Headers],[Vertex]:[Vertex Content Word Count]],0),FALSE)</f>
        <v>216</v>
      </c>
    </row>
    <row r="148" spans="1:3" ht="15">
      <c r="A148" s="76" t="s">
        <v>508</v>
      </c>
      <c r="B148" s="82" t="s">
        <v>736</v>
      </c>
      <c r="C148" s="76">
        <f>VLOOKUP(GroupVertices[[#This Row],[Vertex]],Vertices[],MATCH("ID",Vertices[[#Headers],[Vertex]:[Vertex Content Word Count]],0),FALSE)</f>
        <v>215</v>
      </c>
    </row>
    <row r="149" spans="1:3" ht="15">
      <c r="A149" s="76" t="s">
        <v>508</v>
      </c>
      <c r="B149" s="82" t="s">
        <v>735</v>
      </c>
      <c r="C149" s="76">
        <f>VLOOKUP(GroupVertices[[#This Row],[Vertex]],Vertices[],MATCH("ID",Vertices[[#Headers],[Vertex]:[Vertex Content Word Count]],0),FALSE)</f>
        <v>214</v>
      </c>
    </row>
    <row r="150" spans="1:3" ht="15">
      <c r="A150" s="76" t="s">
        <v>508</v>
      </c>
      <c r="B150" s="82" t="s">
        <v>734</v>
      </c>
      <c r="C150" s="76">
        <f>VLOOKUP(GroupVertices[[#This Row],[Vertex]],Vertices[],MATCH("ID",Vertices[[#Headers],[Vertex]:[Vertex Content Word Count]],0),FALSE)</f>
        <v>213</v>
      </c>
    </row>
    <row r="151" spans="1:3" ht="15">
      <c r="A151" s="76" t="s">
        <v>508</v>
      </c>
      <c r="B151" s="82" t="s">
        <v>733</v>
      </c>
      <c r="C151" s="76">
        <f>VLOOKUP(GroupVertices[[#This Row],[Vertex]],Vertices[],MATCH("ID",Vertices[[#Headers],[Vertex]:[Vertex Content Word Count]],0),FALSE)</f>
        <v>212</v>
      </c>
    </row>
    <row r="152" spans="1:3" ht="15">
      <c r="A152" s="76" t="s">
        <v>508</v>
      </c>
      <c r="B152" s="82" t="s">
        <v>732</v>
      </c>
      <c r="C152" s="76">
        <f>VLOOKUP(GroupVertices[[#This Row],[Vertex]],Vertices[],MATCH("ID",Vertices[[#Headers],[Vertex]:[Vertex Content Word Count]],0),FALSE)</f>
        <v>211</v>
      </c>
    </row>
    <row r="153" spans="1:3" ht="15">
      <c r="A153" s="76" t="s">
        <v>508</v>
      </c>
      <c r="B153" s="82" t="s">
        <v>730</v>
      </c>
      <c r="C153" s="76">
        <f>VLOOKUP(GroupVertices[[#This Row],[Vertex]],Vertices[],MATCH("ID",Vertices[[#Headers],[Vertex]:[Vertex Content Word Count]],0),FALSE)</f>
        <v>210</v>
      </c>
    </row>
    <row r="154" spans="1:3" ht="15">
      <c r="A154" s="76" t="s">
        <v>508</v>
      </c>
      <c r="B154" s="82" t="s">
        <v>729</v>
      </c>
      <c r="C154" s="76">
        <f>VLOOKUP(GroupVertices[[#This Row],[Vertex]],Vertices[],MATCH("ID",Vertices[[#Headers],[Vertex]:[Vertex Content Word Count]],0),FALSE)</f>
        <v>209</v>
      </c>
    </row>
    <row r="155" spans="1:3" ht="15">
      <c r="A155" s="76" t="s">
        <v>508</v>
      </c>
      <c r="B155" s="82" t="s">
        <v>727</v>
      </c>
      <c r="C155" s="76">
        <f>VLOOKUP(GroupVertices[[#This Row],[Vertex]],Vertices[],MATCH("ID",Vertices[[#Headers],[Vertex]:[Vertex Content Word Count]],0),FALSE)</f>
        <v>207</v>
      </c>
    </row>
    <row r="156" spans="1:3" ht="15">
      <c r="A156" s="76" t="s">
        <v>508</v>
      </c>
      <c r="B156" s="82" t="s">
        <v>726</v>
      </c>
      <c r="C156" s="76">
        <f>VLOOKUP(GroupVertices[[#This Row],[Vertex]],Vertices[],MATCH("ID",Vertices[[#Headers],[Vertex]:[Vertex Content Word Count]],0),FALSE)</f>
        <v>206</v>
      </c>
    </row>
    <row r="157" spans="1:3" ht="15">
      <c r="A157" s="76" t="s">
        <v>508</v>
      </c>
      <c r="B157" s="82" t="s">
        <v>724</v>
      </c>
      <c r="C157" s="76">
        <f>VLOOKUP(GroupVertices[[#This Row],[Vertex]],Vertices[],MATCH("ID",Vertices[[#Headers],[Vertex]:[Vertex Content Word Count]],0),FALSE)</f>
        <v>204</v>
      </c>
    </row>
    <row r="158" spans="1:3" ht="15">
      <c r="A158" s="76" t="s">
        <v>508</v>
      </c>
      <c r="B158" s="82" t="s">
        <v>723</v>
      </c>
      <c r="C158" s="76">
        <f>VLOOKUP(GroupVertices[[#This Row],[Vertex]],Vertices[],MATCH("ID",Vertices[[#Headers],[Vertex]:[Vertex Content Word Count]],0),FALSE)</f>
        <v>203</v>
      </c>
    </row>
    <row r="159" spans="1:3" ht="15">
      <c r="A159" s="76" t="s">
        <v>508</v>
      </c>
      <c r="B159" s="82" t="s">
        <v>722</v>
      </c>
      <c r="C159" s="76">
        <f>VLOOKUP(GroupVertices[[#This Row],[Vertex]],Vertices[],MATCH("ID",Vertices[[#Headers],[Vertex]:[Vertex Content Word Count]],0),FALSE)</f>
        <v>202</v>
      </c>
    </row>
    <row r="160" spans="1:3" ht="15">
      <c r="A160" s="76" t="s">
        <v>508</v>
      </c>
      <c r="B160" s="82" t="s">
        <v>721</v>
      </c>
      <c r="C160" s="76">
        <f>VLOOKUP(GroupVertices[[#This Row],[Vertex]],Vertices[],MATCH("ID",Vertices[[#Headers],[Vertex]:[Vertex Content Word Count]],0),FALSE)</f>
        <v>201</v>
      </c>
    </row>
    <row r="161" spans="1:3" ht="15">
      <c r="A161" s="76" t="s">
        <v>508</v>
      </c>
      <c r="B161" s="82" t="s">
        <v>720</v>
      </c>
      <c r="C161" s="76">
        <f>VLOOKUP(GroupVertices[[#This Row],[Vertex]],Vertices[],MATCH("ID",Vertices[[#Headers],[Vertex]:[Vertex Content Word Count]],0),FALSE)</f>
        <v>200</v>
      </c>
    </row>
    <row r="162" spans="1:3" ht="15">
      <c r="A162" s="76" t="s">
        <v>508</v>
      </c>
      <c r="B162" s="82" t="s">
        <v>719</v>
      </c>
      <c r="C162" s="76">
        <f>VLOOKUP(GroupVertices[[#This Row],[Vertex]],Vertices[],MATCH("ID",Vertices[[#Headers],[Vertex]:[Vertex Content Word Count]],0),FALSE)</f>
        <v>199</v>
      </c>
    </row>
    <row r="163" spans="1:3" ht="15">
      <c r="A163" s="76" t="s">
        <v>508</v>
      </c>
      <c r="B163" s="82" t="s">
        <v>716</v>
      </c>
      <c r="C163" s="76">
        <f>VLOOKUP(GroupVertices[[#This Row],[Vertex]],Vertices[],MATCH("ID",Vertices[[#Headers],[Vertex]:[Vertex Content Word Count]],0),FALSE)</f>
        <v>196</v>
      </c>
    </row>
    <row r="164" spans="1:3" ht="15">
      <c r="A164" s="76" t="s">
        <v>508</v>
      </c>
      <c r="B164" s="82" t="s">
        <v>714</v>
      </c>
      <c r="C164" s="76">
        <f>VLOOKUP(GroupVertices[[#This Row],[Vertex]],Vertices[],MATCH("ID",Vertices[[#Headers],[Vertex]:[Vertex Content Word Count]],0),FALSE)</f>
        <v>194</v>
      </c>
    </row>
    <row r="165" spans="1:3" ht="15">
      <c r="A165" s="76" t="s">
        <v>508</v>
      </c>
      <c r="B165" s="82" t="s">
        <v>713</v>
      </c>
      <c r="C165" s="76">
        <f>VLOOKUP(GroupVertices[[#This Row],[Vertex]],Vertices[],MATCH("ID",Vertices[[#Headers],[Vertex]:[Vertex Content Word Count]],0),FALSE)</f>
        <v>193</v>
      </c>
    </row>
    <row r="166" spans="1:3" ht="15">
      <c r="A166" s="76" t="s">
        <v>508</v>
      </c>
      <c r="B166" s="82" t="s">
        <v>712</v>
      </c>
      <c r="C166" s="76">
        <f>VLOOKUP(GroupVertices[[#This Row],[Vertex]],Vertices[],MATCH("ID",Vertices[[#Headers],[Vertex]:[Vertex Content Word Count]],0),FALSE)</f>
        <v>192</v>
      </c>
    </row>
    <row r="167" spans="1:3" ht="15">
      <c r="A167" s="76" t="s">
        <v>508</v>
      </c>
      <c r="B167" s="82" t="s">
        <v>711</v>
      </c>
      <c r="C167" s="76">
        <f>VLOOKUP(GroupVertices[[#This Row],[Vertex]],Vertices[],MATCH("ID",Vertices[[#Headers],[Vertex]:[Vertex Content Word Count]],0),FALSE)</f>
        <v>191</v>
      </c>
    </row>
    <row r="168" spans="1:3" ht="15">
      <c r="A168" s="76" t="s">
        <v>508</v>
      </c>
      <c r="B168" s="82" t="s">
        <v>710</v>
      </c>
      <c r="C168" s="76">
        <f>VLOOKUP(GroupVertices[[#This Row],[Vertex]],Vertices[],MATCH("ID",Vertices[[#Headers],[Vertex]:[Vertex Content Word Count]],0),FALSE)</f>
        <v>190</v>
      </c>
    </row>
    <row r="169" spans="1:3" ht="15">
      <c r="A169" s="76" t="s">
        <v>508</v>
      </c>
      <c r="B169" s="82" t="s">
        <v>709</v>
      </c>
      <c r="C169" s="76">
        <f>VLOOKUP(GroupVertices[[#This Row],[Vertex]],Vertices[],MATCH("ID",Vertices[[#Headers],[Vertex]:[Vertex Content Word Count]],0),FALSE)</f>
        <v>189</v>
      </c>
    </row>
    <row r="170" spans="1:3" ht="15">
      <c r="A170" s="76" t="s">
        <v>508</v>
      </c>
      <c r="B170" s="82" t="s">
        <v>708</v>
      </c>
      <c r="C170" s="76">
        <f>VLOOKUP(GroupVertices[[#This Row],[Vertex]],Vertices[],MATCH("ID",Vertices[[#Headers],[Vertex]:[Vertex Content Word Count]],0),FALSE)</f>
        <v>187</v>
      </c>
    </row>
    <row r="171" spans="1:3" ht="15">
      <c r="A171" s="76" t="s">
        <v>508</v>
      </c>
      <c r="B171" s="82" t="s">
        <v>707</v>
      </c>
      <c r="C171" s="76">
        <f>VLOOKUP(GroupVertices[[#This Row],[Vertex]],Vertices[],MATCH("ID",Vertices[[#Headers],[Vertex]:[Vertex Content Word Count]],0),FALSE)</f>
        <v>186</v>
      </c>
    </row>
    <row r="172" spans="1:3" ht="15">
      <c r="A172" s="76" t="s">
        <v>508</v>
      </c>
      <c r="B172" s="82" t="s">
        <v>706</v>
      </c>
      <c r="C172" s="76">
        <f>VLOOKUP(GroupVertices[[#This Row],[Vertex]],Vertices[],MATCH("ID",Vertices[[#Headers],[Vertex]:[Vertex Content Word Count]],0),FALSE)</f>
        <v>185</v>
      </c>
    </row>
    <row r="173" spans="1:3" ht="15">
      <c r="A173" s="76" t="s">
        <v>508</v>
      </c>
      <c r="B173" s="82" t="s">
        <v>705</v>
      </c>
      <c r="C173" s="76">
        <f>VLOOKUP(GroupVertices[[#This Row],[Vertex]],Vertices[],MATCH("ID",Vertices[[#Headers],[Vertex]:[Vertex Content Word Count]],0),FALSE)</f>
        <v>184</v>
      </c>
    </row>
    <row r="174" spans="1:3" ht="15">
      <c r="A174" s="76" t="s">
        <v>508</v>
      </c>
      <c r="B174" s="82" t="s">
        <v>703</v>
      </c>
      <c r="C174" s="76">
        <f>VLOOKUP(GroupVertices[[#This Row],[Vertex]],Vertices[],MATCH("ID",Vertices[[#Headers],[Vertex]:[Vertex Content Word Count]],0),FALSE)</f>
        <v>182</v>
      </c>
    </row>
    <row r="175" spans="1:3" ht="15">
      <c r="A175" s="76" t="s">
        <v>508</v>
      </c>
      <c r="B175" s="82" t="s">
        <v>702</v>
      </c>
      <c r="C175" s="76">
        <f>VLOOKUP(GroupVertices[[#This Row],[Vertex]],Vertices[],MATCH("ID",Vertices[[#Headers],[Vertex]:[Vertex Content Word Count]],0),FALSE)</f>
        <v>181</v>
      </c>
    </row>
    <row r="176" spans="1:3" ht="15">
      <c r="A176" s="76" t="s">
        <v>508</v>
      </c>
      <c r="B176" s="82" t="s">
        <v>700</v>
      </c>
      <c r="C176" s="76">
        <f>VLOOKUP(GroupVertices[[#This Row],[Vertex]],Vertices[],MATCH("ID",Vertices[[#Headers],[Vertex]:[Vertex Content Word Count]],0),FALSE)</f>
        <v>179</v>
      </c>
    </row>
    <row r="177" spans="1:3" ht="15">
      <c r="A177" s="76" t="s">
        <v>508</v>
      </c>
      <c r="B177" s="82" t="s">
        <v>699</v>
      </c>
      <c r="C177" s="76">
        <f>VLOOKUP(GroupVertices[[#This Row],[Vertex]],Vertices[],MATCH("ID",Vertices[[#Headers],[Vertex]:[Vertex Content Word Count]],0),FALSE)</f>
        <v>178</v>
      </c>
    </row>
    <row r="178" spans="1:3" ht="15">
      <c r="A178" s="76" t="s">
        <v>508</v>
      </c>
      <c r="B178" s="82" t="s">
        <v>698</v>
      </c>
      <c r="C178" s="76">
        <f>VLOOKUP(GroupVertices[[#This Row],[Vertex]],Vertices[],MATCH("ID",Vertices[[#Headers],[Vertex]:[Vertex Content Word Count]],0),FALSE)</f>
        <v>177</v>
      </c>
    </row>
    <row r="179" spans="1:3" ht="15">
      <c r="A179" s="76" t="s">
        <v>508</v>
      </c>
      <c r="B179" s="82" t="s">
        <v>696</v>
      </c>
      <c r="C179" s="76">
        <f>VLOOKUP(GroupVertices[[#This Row],[Vertex]],Vertices[],MATCH("ID",Vertices[[#Headers],[Vertex]:[Vertex Content Word Count]],0),FALSE)</f>
        <v>175</v>
      </c>
    </row>
    <row r="180" spans="1:3" ht="15">
      <c r="A180" s="76" t="s">
        <v>508</v>
      </c>
      <c r="B180" s="82" t="s">
        <v>695</v>
      </c>
      <c r="C180" s="76">
        <f>VLOOKUP(GroupVertices[[#This Row],[Vertex]],Vertices[],MATCH("ID",Vertices[[#Headers],[Vertex]:[Vertex Content Word Count]],0),FALSE)</f>
        <v>174</v>
      </c>
    </row>
    <row r="181" spans="1:3" ht="15">
      <c r="A181" s="76" t="s">
        <v>508</v>
      </c>
      <c r="B181" s="82" t="s">
        <v>693</v>
      </c>
      <c r="C181" s="76">
        <f>VLOOKUP(GroupVertices[[#This Row],[Vertex]],Vertices[],MATCH("ID",Vertices[[#Headers],[Vertex]:[Vertex Content Word Count]],0),FALSE)</f>
        <v>172</v>
      </c>
    </row>
    <row r="182" spans="1:3" ht="15">
      <c r="A182" s="76" t="s">
        <v>508</v>
      </c>
      <c r="B182" s="82" t="s">
        <v>692</v>
      </c>
      <c r="C182" s="76">
        <f>VLOOKUP(GroupVertices[[#This Row],[Vertex]],Vertices[],MATCH("ID",Vertices[[#Headers],[Vertex]:[Vertex Content Word Count]],0),FALSE)</f>
        <v>171</v>
      </c>
    </row>
    <row r="183" spans="1:3" ht="15">
      <c r="A183" s="76" t="s">
        <v>508</v>
      </c>
      <c r="B183" s="82" t="s">
        <v>691</v>
      </c>
      <c r="C183" s="76">
        <f>VLOOKUP(GroupVertices[[#This Row],[Vertex]],Vertices[],MATCH("ID",Vertices[[#Headers],[Vertex]:[Vertex Content Word Count]],0),FALSE)</f>
        <v>170</v>
      </c>
    </row>
    <row r="184" spans="1:3" ht="15">
      <c r="A184" s="76" t="s">
        <v>508</v>
      </c>
      <c r="B184" s="82" t="s">
        <v>688</v>
      </c>
      <c r="C184" s="76">
        <f>VLOOKUP(GroupVertices[[#This Row],[Vertex]],Vertices[],MATCH("ID",Vertices[[#Headers],[Vertex]:[Vertex Content Word Count]],0),FALSE)</f>
        <v>166</v>
      </c>
    </row>
    <row r="185" spans="1:3" ht="15">
      <c r="A185" s="76" t="s">
        <v>508</v>
      </c>
      <c r="B185" s="82" t="s">
        <v>684</v>
      </c>
      <c r="C185" s="76">
        <f>VLOOKUP(GroupVertices[[#This Row],[Vertex]],Vertices[],MATCH("ID",Vertices[[#Headers],[Vertex]:[Vertex Content Word Count]],0),FALSE)</f>
        <v>164</v>
      </c>
    </row>
    <row r="186" spans="1:3" ht="15">
      <c r="A186" s="76" t="s">
        <v>508</v>
      </c>
      <c r="B186" s="82" t="s">
        <v>683</v>
      </c>
      <c r="C186" s="76">
        <f>VLOOKUP(GroupVertices[[#This Row],[Vertex]],Vertices[],MATCH("ID",Vertices[[#Headers],[Vertex]:[Vertex Content Word Count]],0),FALSE)</f>
        <v>163</v>
      </c>
    </row>
    <row r="187" spans="1:3" ht="15">
      <c r="A187" s="76" t="s">
        <v>508</v>
      </c>
      <c r="B187" s="82" t="s">
        <v>682</v>
      </c>
      <c r="C187" s="76">
        <f>VLOOKUP(GroupVertices[[#This Row],[Vertex]],Vertices[],MATCH("ID",Vertices[[#Headers],[Vertex]:[Vertex Content Word Count]],0),FALSE)</f>
        <v>162</v>
      </c>
    </row>
    <row r="188" spans="1:3" ht="15">
      <c r="A188" s="76" t="s">
        <v>508</v>
      </c>
      <c r="B188" s="82" t="s">
        <v>681</v>
      </c>
      <c r="C188" s="76">
        <f>VLOOKUP(GroupVertices[[#This Row],[Vertex]],Vertices[],MATCH("ID",Vertices[[#Headers],[Vertex]:[Vertex Content Word Count]],0),FALSE)</f>
        <v>161</v>
      </c>
    </row>
    <row r="189" spans="1:3" ht="15">
      <c r="A189" s="76" t="s">
        <v>508</v>
      </c>
      <c r="B189" s="82" t="s">
        <v>679</v>
      </c>
      <c r="C189" s="76">
        <f>VLOOKUP(GroupVertices[[#This Row],[Vertex]],Vertices[],MATCH("ID",Vertices[[#Headers],[Vertex]:[Vertex Content Word Count]],0),FALSE)</f>
        <v>159</v>
      </c>
    </row>
    <row r="190" spans="1:3" ht="15">
      <c r="A190" s="76" t="s">
        <v>508</v>
      </c>
      <c r="B190" s="82" t="s">
        <v>677</v>
      </c>
      <c r="C190" s="76">
        <f>VLOOKUP(GroupVertices[[#This Row],[Vertex]],Vertices[],MATCH("ID",Vertices[[#Headers],[Vertex]:[Vertex Content Word Count]],0),FALSE)</f>
        <v>157</v>
      </c>
    </row>
    <row r="191" spans="1:3" ht="15">
      <c r="A191" s="76" t="s">
        <v>508</v>
      </c>
      <c r="B191" s="82" t="s">
        <v>675</v>
      </c>
      <c r="C191" s="76">
        <f>VLOOKUP(GroupVertices[[#This Row],[Vertex]],Vertices[],MATCH("ID",Vertices[[#Headers],[Vertex]:[Vertex Content Word Count]],0),FALSE)</f>
        <v>155</v>
      </c>
    </row>
    <row r="192" spans="1:3" ht="15">
      <c r="A192" s="76" t="s">
        <v>508</v>
      </c>
      <c r="B192" s="82" t="s">
        <v>671</v>
      </c>
      <c r="C192" s="76">
        <f>VLOOKUP(GroupVertices[[#This Row],[Vertex]],Vertices[],MATCH("ID",Vertices[[#Headers],[Vertex]:[Vertex Content Word Count]],0),FALSE)</f>
        <v>151</v>
      </c>
    </row>
    <row r="193" spans="1:3" ht="15">
      <c r="A193" s="76" t="s">
        <v>508</v>
      </c>
      <c r="B193" s="82" t="s">
        <v>194</v>
      </c>
      <c r="C193" s="76">
        <f>VLOOKUP(GroupVertices[[#This Row],[Vertex]],Vertices[],MATCH("ID",Vertices[[#Headers],[Vertex]:[Vertex Content Word Count]],0),FALSE)</f>
        <v>150</v>
      </c>
    </row>
    <row r="194" spans="1:3" ht="15">
      <c r="A194" s="76" t="s">
        <v>508</v>
      </c>
      <c r="B194" s="82" t="s">
        <v>669</v>
      </c>
      <c r="C194" s="76">
        <f>VLOOKUP(GroupVertices[[#This Row],[Vertex]],Vertices[],MATCH("ID",Vertices[[#Headers],[Vertex]:[Vertex Content Word Count]],0),FALSE)</f>
        <v>148</v>
      </c>
    </row>
    <row r="195" spans="1:3" ht="15">
      <c r="A195" s="76" t="s">
        <v>508</v>
      </c>
      <c r="B195" s="82" t="s">
        <v>666</v>
      </c>
      <c r="C195" s="76">
        <f>VLOOKUP(GroupVertices[[#This Row],[Vertex]],Vertices[],MATCH("ID",Vertices[[#Headers],[Vertex]:[Vertex Content Word Count]],0),FALSE)</f>
        <v>146</v>
      </c>
    </row>
    <row r="196" spans="1:3" ht="15">
      <c r="A196" s="76" t="s">
        <v>508</v>
      </c>
      <c r="B196" s="82" t="s">
        <v>663</v>
      </c>
      <c r="C196" s="76">
        <f>VLOOKUP(GroupVertices[[#This Row],[Vertex]],Vertices[],MATCH("ID",Vertices[[#Headers],[Vertex]:[Vertex Content Word Count]],0),FALSE)</f>
        <v>143</v>
      </c>
    </row>
    <row r="197" spans="1:3" ht="15">
      <c r="A197" s="76" t="s">
        <v>508</v>
      </c>
      <c r="B197" s="82" t="s">
        <v>662</v>
      </c>
      <c r="C197" s="76">
        <f>VLOOKUP(GroupVertices[[#This Row],[Vertex]],Vertices[],MATCH("ID",Vertices[[#Headers],[Vertex]:[Vertex Content Word Count]],0),FALSE)</f>
        <v>142</v>
      </c>
    </row>
    <row r="198" spans="1:3" ht="15">
      <c r="A198" s="76" t="s">
        <v>508</v>
      </c>
      <c r="B198" s="82" t="s">
        <v>661</v>
      </c>
      <c r="C198" s="76">
        <f>VLOOKUP(GroupVertices[[#This Row],[Vertex]],Vertices[],MATCH("ID",Vertices[[#Headers],[Vertex]:[Vertex Content Word Count]],0),FALSE)</f>
        <v>140</v>
      </c>
    </row>
    <row r="199" spans="1:3" ht="15">
      <c r="A199" s="76" t="s">
        <v>508</v>
      </c>
      <c r="B199" s="82" t="s">
        <v>658</v>
      </c>
      <c r="C199" s="76">
        <f>VLOOKUP(GroupVertices[[#This Row],[Vertex]],Vertices[],MATCH("ID",Vertices[[#Headers],[Vertex]:[Vertex Content Word Count]],0),FALSE)</f>
        <v>137</v>
      </c>
    </row>
    <row r="200" spans="1:3" ht="15">
      <c r="A200" s="76" t="s">
        <v>508</v>
      </c>
      <c r="B200" s="82" t="s">
        <v>656</v>
      </c>
      <c r="C200" s="76">
        <f>VLOOKUP(GroupVertices[[#This Row],[Vertex]],Vertices[],MATCH("ID",Vertices[[#Headers],[Vertex]:[Vertex Content Word Count]],0),FALSE)</f>
        <v>135</v>
      </c>
    </row>
    <row r="201" spans="1:3" ht="15">
      <c r="A201" s="76" t="s">
        <v>508</v>
      </c>
      <c r="B201" s="82" t="s">
        <v>655</v>
      </c>
      <c r="C201" s="76">
        <f>VLOOKUP(GroupVertices[[#This Row],[Vertex]],Vertices[],MATCH("ID",Vertices[[#Headers],[Vertex]:[Vertex Content Word Count]],0),FALSE)</f>
        <v>133</v>
      </c>
    </row>
    <row r="202" spans="1:3" ht="15">
      <c r="A202" s="76" t="s">
        <v>508</v>
      </c>
      <c r="B202" s="82" t="s">
        <v>649</v>
      </c>
      <c r="C202" s="76">
        <f>VLOOKUP(GroupVertices[[#This Row],[Vertex]],Vertices[],MATCH("ID",Vertices[[#Headers],[Vertex]:[Vertex Content Word Count]],0),FALSE)</f>
        <v>129</v>
      </c>
    </row>
    <row r="203" spans="1:3" ht="15">
      <c r="A203" s="76" t="s">
        <v>508</v>
      </c>
      <c r="B203" s="82" t="s">
        <v>648</v>
      </c>
      <c r="C203" s="76">
        <f>VLOOKUP(GroupVertices[[#This Row],[Vertex]],Vertices[],MATCH("ID",Vertices[[#Headers],[Vertex]:[Vertex Content Word Count]],0),FALSE)</f>
        <v>128</v>
      </c>
    </row>
    <row r="204" spans="1:3" ht="15">
      <c r="A204" s="76" t="s">
        <v>508</v>
      </c>
      <c r="B204" s="82" t="s">
        <v>647</v>
      </c>
      <c r="C204" s="76">
        <f>VLOOKUP(GroupVertices[[#This Row],[Vertex]],Vertices[],MATCH("ID",Vertices[[#Headers],[Vertex]:[Vertex Content Word Count]],0),FALSE)</f>
        <v>127</v>
      </c>
    </row>
    <row r="205" spans="1:3" ht="15">
      <c r="A205" s="76" t="s">
        <v>508</v>
      </c>
      <c r="B205" s="82" t="s">
        <v>646</v>
      </c>
      <c r="C205" s="76">
        <f>VLOOKUP(GroupVertices[[#This Row],[Vertex]],Vertices[],MATCH("ID",Vertices[[#Headers],[Vertex]:[Vertex Content Word Count]],0),FALSE)</f>
        <v>126</v>
      </c>
    </row>
    <row r="206" spans="1:3" ht="15">
      <c r="A206" s="76" t="s">
        <v>508</v>
      </c>
      <c r="B206" s="82" t="s">
        <v>645</v>
      </c>
      <c r="C206" s="76">
        <f>VLOOKUP(GroupVertices[[#This Row],[Vertex]],Vertices[],MATCH("ID",Vertices[[#Headers],[Vertex]:[Vertex Content Word Count]],0),FALSE)</f>
        <v>125</v>
      </c>
    </row>
    <row r="207" spans="1:3" ht="15">
      <c r="A207" s="76" t="s">
        <v>508</v>
      </c>
      <c r="B207" s="82" t="s">
        <v>642</v>
      </c>
      <c r="C207" s="76">
        <f>VLOOKUP(GroupVertices[[#This Row],[Vertex]],Vertices[],MATCH("ID",Vertices[[#Headers],[Vertex]:[Vertex Content Word Count]],0),FALSE)</f>
        <v>124</v>
      </c>
    </row>
    <row r="208" spans="1:3" ht="15">
      <c r="A208" s="76" t="s">
        <v>508</v>
      </c>
      <c r="B208" s="82" t="s">
        <v>641</v>
      </c>
      <c r="C208" s="76">
        <f>VLOOKUP(GroupVertices[[#This Row],[Vertex]],Vertices[],MATCH("ID",Vertices[[#Headers],[Vertex]:[Vertex Content Word Count]],0),FALSE)</f>
        <v>123</v>
      </c>
    </row>
    <row r="209" spans="1:3" ht="15">
      <c r="A209" s="76" t="s">
        <v>508</v>
      </c>
      <c r="B209" s="82" t="s">
        <v>640</v>
      </c>
      <c r="C209" s="76">
        <f>VLOOKUP(GroupVertices[[#This Row],[Vertex]],Vertices[],MATCH("ID",Vertices[[#Headers],[Vertex]:[Vertex Content Word Count]],0),FALSE)</f>
        <v>122</v>
      </c>
    </row>
    <row r="210" spans="1:3" ht="15">
      <c r="A210" s="76" t="s">
        <v>508</v>
      </c>
      <c r="B210" s="82" t="s">
        <v>639</v>
      </c>
      <c r="C210" s="76">
        <f>VLOOKUP(GroupVertices[[#This Row],[Vertex]],Vertices[],MATCH("ID",Vertices[[#Headers],[Vertex]:[Vertex Content Word Count]],0),FALSE)</f>
        <v>121</v>
      </c>
    </row>
    <row r="211" spans="1:3" ht="15">
      <c r="A211" s="76" t="s">
        <v>508</v>
      </c>
      <c r="B211" s="82" t="s">
        <v>635</v>
      </c>
      <c r="C211" s="76">
        <f>VLOOKUP(GroupVertices[[#This Row],[Vertex]],Vertices[],MATCH("ID",Vertices[[#Headers],[Vertex]:[Vertex Content Word Count]],0),FALSE)</f>
        <v>119</v>
      </c>
    </row>
    <row r="212" spans="1:3" ht="15">
      <c r="A212" s="76" t="s">
        <v>508</v>
      </c>
      <c r="B212" s="82" t="s">
        <v>634</v>
      </c>
      <c r="C212" s="76">
        <f>VLOOKUP(GroupVertices[[#This Row],[Vertex]],Vertices[],MATCH("ID",Vertices[[#Headers],[Vertex]:[Vertex Content Word Count]],0),FALSE)</f>
        <v>118</v>
      </c>
    </row>
    <row r="213" spans="1:3" ht="15">
      <c r="A213" s="76" t="s">
        <v>508</v>
      </c>
      <c r="B213" s="82" t="s">
        <v>631</v>
      </c>
      <c r="C213" s="76">
        <f>VLOOKUP(GroupVertices[[#This Row],[Vertex]],Vertices[],MATCH("ID",Vertices[[#Headers],[Vertex]:[Vertex Content Word Count]],0),FALSE)</f>
        <v>116</v>
      </c>
    </row>
    <row r="214" spans="1:3" ht="15">
      <c r="A214" s="76" t="s">
        <v>508</v>
      </c>
      <c r="B214" s="82" t="s">
        <v>630</v>
      </c>
      <c r="C214" s="76">
        <f>VLOOKUP(GroupVertices[[#This Row],[Vertex]],Vertices[],MATCH("ID",Vertices[[#Headers],[Vertex]:[Vertex Content Word Count]],0),FALSE)</f>
        <v>115</v>
      </c>
    </row>
    <row r="215" spans="1:3" ht="15">
      <c r="A215" s="76" t="s">
        <v>508</v>
      </c>
      <c r="B215" s="82" t="s">
        <v>627</v>
      </c>
      <c r="C215" s="76">
        <f>VLOOKUP(GroupVertices[[#This Row],[Vertex]],Vertices[],MATCH("ID",Vertices[[#Headers],[Vertex]:[Vertex Content Word Count]],0),FALSE)</f>
        <v>113</v>
      </c>
    </row>
    <row r="216" spans="1:3" ht="15">
      <c r="A216" s="76" t="s">
        <v>508</v>
      </c>
      <c r="B216" s="82" t="s">
        <v>626</v>
      </c>
      <c r="C216" s="76">
        <f>VLOOKUP(GroupVertices[[#This Row],[Vertex]],Vertices[],MATCH("ID",Vertices[[#Headers],[Vertex]:[Vertex Content Word Count]],0),FALSE)</f>
        <v>112</v>
      </c>
    </row>
    <row r="217" spans="1:3" ht="15">
      <c r="A217" s="76" t="s">
        <v>508</v>
      </c>
      <c r="B217" s="82" t="s">
        <v>625</v>
      </c>
      <c r="C217" s="76">
        <f>VLOOKUP(GroupVertices[[#This Row],[Vertex]],Vertices[],MATCH("ID",Vertices[[#Headers],[Vertex]:[Vertex Content Word Count]],0),FALSE)</f>
        <v>111</v>
      </c>
    </row>
    <row r="218" spans="1:3" ht="15">
      <c r="A218" s="76" t="s">
        <v>508</v>
      </c>
      <c r="B218" s="82" t="s">
        <v>624</v>
      </c>
      <c r="C218" s="76">
        <f>VLOOKUP(GroupVertices[[#This Row],[Vertex]],Vertices[],MATCH("ID",Vertices[[#Headers],[Vertex]:[Vertex Content Word Count]],0),FALSE)</f>
        <v>110</v>
      </c>
    </row>
    <row r="219" spans="1:3" ht="15">
      <c r="A219" s="76" t="s">
        <v>508</v>
      </c>
      <c r="B219" s="82" t="s">
        <v>623</v>
      </c>
      <c r="C219" s="76">
        <f>VLOOKUP(GroupVertices[[#This Row],[Vertex]],Vertices[],MATCH("ID",Vertices[[#Headers],[Vertex]:[Vertex Content Word Count]],0),FALSE)</f>
        <v>109</v>
      </c>
    </row>
    <row r="220" spans="1:3" ht="15">
      <c r="A220" s="76" t="s">
        <v>508</v>
      </c>
      <c r="B220" s="82" t="s">
        <v>622</v>
      </c>
      <c r="C220" s="76">
        <f>VLOOKUP(GroupVertices[[#This Row],[Vertex]],Vertices[],MATCH("ID",Vertices[[#Headers],[Vertex]:[Vertex Content Word Count]],0),FALSE)</f>
        <v>108</v>
      </c>
    </row>
    <row r="221" spans="1:3" ht="15">
      <c r="A221" s="76" t="s">
        <v>508</v>
      </c>
      <c r="B221" s="82" t="s">
        <v>621</v>
      </c>
      <c r="C221" s="76">
        <f>VLOOKUP(GroupVertices[[#This Row],[Vertex]],Vertices[],MATCH("ID",Vertices[[#Headers],[Vertex]:[Vertex Content Word Count]],0),FALSE)</f>
        <v>107</v>
      </c>
    </row>
    <row r="222" spans="1:3" ht="15">
      <c r="A222" s="76" t="s">
        <v>508</v>
      </c>
      <c r="B222" s="82" t="s">
        <v>619</v>
      </c>
      <c r="C222" s="76">
        <f>VLOOKUP(GroupVertices[[#This Row],[Vertex]],Vertices[],MATCH("ID",Vertices[[#Headers],[Vertex]:[Vertex Content Word Count]],0),FALSE)</f>
        <v>105</v>
      </c>
    </row>
    <row r="223" spans="1:3" ht="15">
      <c r="A223" s="76" t="s">
        <v>508</v>
      </c>
      <c r="B223" s="82" t="s">
        <v>618</v>
      </c>
      <c r="C223" s="76">
        <f>VLOOKUP(GroupVertices[[#This Row],[Vertex]],Vertices[],MATCH("ID",Vertices[[#Headers],[Vertex]:[Vertex Content Word Count]],0),FALSE)</f>
        <v>104</v>
      </c>
    </row>
    <row r="224" spans="1:3" ht="15">
      <c r="A224" s="76" t="s">
        <v>508</v>
      </c>
      <c r="B224" s="82" t="s">
        <v>617</v>
      </c>
      <c r="C224" s="76">
        <f>VLOOKUP(GroupVertices[[#This Row],[Vertex]],Vertices[],MATCH("ID",Vertices[[#Headers],[Vertex]:[Vertex Content Word Count]],0),FALSE)</f>
        <v>103</v>
      </c>
    </row>
    <row r="225" spans="1:3" ht="15">
      <c r="A225" s="76" t="s">
        <v>508</v>
      </c>
      <c r="B225" s="82" t="s">
        <v>615</v>
      </c>
      <c r="C225" s="76">
        <f>VLOOKUP(GroupVertices[[#This Row],[Vertex]],Vertices[],MATCH("ID",Vertices[[#Headers],[Vertex]:[Vertex Content Word Count]],0),FALSE)</f>
        <v>102</v>
      </c>
    </row>
    <row r="226" spans="1:3" ht="15">
      <c r="A226" s="76" t="s">
        <v>508</v>
      </c>
      <c r="B226" s="82" t="s">
        <v>614</v>
      </c>
      <c r="C226" s="76">
        <f>VLOOKUP(GroupVertices[[#This Row],[Vertex]],Vertices[],MATCH("ID",Vertices[[#Headers],[Vertex]:[Vertex Content Word Count]],0),FALSE)</f>
        <v>101</v>
      </c>
    </row>
    <row r="227" spans="1:3" ht="15">
      <c r="A227" s="76" t="s">
        <v>509</v>
      </c>
      <c r="B227" s="82" t="s">
        <v>924</v>
      </c>
      <c r="C227" s="76">
        <f>VLOOKUP(GroupVertices[[#This Row],[Vertex]],Vertices[],MATCH("ID",Vertices[[#Headers],[Vertex]:[Vertex Content Word Count]],0),FALSE)</f>
        <v>372</v>
      </c>
    </row>
    <row r="228" spans="1:3" ht="15">
      <c r="A228" s="76" t="s">
        <v>509</v>
      </c>
      <c r="B228" s="82" t="s">
        <v>925</v>
      </c>
      <c r="C228" s="76">
        <f>VLOOKUP(GroupVertices[[#This Row],[Vertex]],Vertices[],MATCH("ID",Vertices[[#Headers],[Vertex]:[Vertex Content Word Count]],0),FALSE)</f>
        <v>98</v>
      </c>
    </row>
    <row r="229" spans="1:3" ht="15">
      <c r="A229" s="76" t="s">
        <v>509</v>
      </c>
      <c r="B229" s="82" t="s">
        <v>923</v>
      </c>
      <c r="C229" s="76">
        <f>VLOOKUP(GroupVertices[[#This Row],[Vertex]],Vertices[],MATCH("ID",Vertices[[#Headers],[Vertex]:[Vertex Content Word Count]],0),FALSE)</f>
        <v>5</v>
      </c>
    </row>
    <row r="230" spans="1:3" ht="15">
      <c r="A230" s="76" t="s">
        <v>509</v>
      </c>
      <c r="B230" s="82" t="s">
        <v>568</v>
      </c>
      <c r="C230" s="76">
        <f>VLOOKUP(GroupVertices[[#This Row],[Vertex]],Vertices[],MATCH("ID",Vertices[[#Headers],[Vertex]:[Vertex Content Word Count]],0),FALSE)</f>
        <v>308</v>
      </c>
    </row>
    <row r="231" spans="1:3" ht="15">
      <c r="A231" s="76" t="s">
        <v>509</v>
      </c>
      <c r="B231" s="82" t="s">
        <v>212</v>
      </c>
      <c r="C231" s="76">
        <f>VLOOKUP(GroupVertices[[#This Row],[Vertex]],Vertices[],MATCH("ID",Vertices[[#Headers],[Vertex]:[Vertex Content Word Count]],0),FALSE)</f>
        <v>90</v>
      </c>
    </row>
    <row r="232" spans="1:3" ht="15">
      <c r="A232" s="76" t="s">
        <v>509</v>
      </c>
      <c r="B232" s="82" t="s">
        <v>200</v>
      </c>
      <c r="C232" s="76">
        <f>VLOOKUP(GroupVertices[[#This Row],[Vertex]],Vertices[],MATCH("ID",Vertices[[#Headers],[Vertex]:[Vertex Content Word Count]],0),FALSE)</f>
        <v>8</v>
      </c>
    </row>
    <row r="233" spans="1:3" ht="15">
      <c r="A233" s="76" t="s">
        <v>509</v>
      </c>
      <c r="B233" s="82" t="s">
        <v>571</v>
      </c>
      <c r="C233" s="76">
        <f>VLOOKUP(GroupVertices[[#This Row],[Vertex]],Vertices[],MATCH("ID",Vertices[[#Headers],[Vertex]:[Vertex Content Word Count]],0),FALSE)</f>
        <v>56</v>
      </c>
    </row>
    <row r="234" spans="1:3" ht="15">
      <c r="A234" s="76" t="s">
        <v>509</v>
      </c>
      <c r="B234" s="82" t="s">
        <v>731</v>
      </c>
      <c r="C234" s="76">
        <f>VLOOKUP(GroupVertices[[#This Row],[Vertex]],Vertices[],MATCH("ID",Vertices[[#Headers],[Vertex]:[Vertex Content Word Count]],0),FALSE)</f>
        <v>55</v>
      </c>
    </row>
    <row r="235" spans="1:3" ht="15">
      <c r="A235" s="76" t="s">
        <v>509</v>
      </c>
      <c r="B235" s="82" t="s">
        <v>718</v>
      </c>
      <c r="C235" s="76">
        <f>VLOOKUP(GroupVertices[[#This Row],[Vertex]],Vertices[],MATCH("ID",Vertices[[#Headers],[Vertex]:[Vertex Content Word Count]],0),FALSE)</f>
        <v>198</v>
      </c>
    </row>
    <row r="236" spans="1:3" ht="15">
      <c r="A236" s="76" t="s">
        <v>509</v>
      </c>
      <c r="B236" s="82" t="s">
        <v>945</v>
      </c>
      <c r="C236" s="76">
        <f>VLOOKUP(GroupVertices[[#This Row],[Vertex]],Vertices[],MATCH("ID",Vertices[[#Headers],[Vertex]:[Vertex Content Word Count]],0),FALSE)</f>
        <v>6</v>
      </c>
    </row>
    <row r="237" spans="1:3" ht="15">
      <c r="A237" s="76" t="s">
        <v>509</v>
      </c>
      <c r="B237" s="82" t="s">
        <v>569</v>
      </c>
      <c r="C237" s="76">
        <f>VLOOKUP(GroupVertices[[#This Row],[Vertex]],Vertices[],MATCH("ID",Vertices[[#Headers],[Vertex]:[Vertex Content Word Count]],0),FALSE)</f>
        <v>4</v>
      </c>
    </row>
    <row r="238" spans="1:3" ht="15">
      <c r="A238" s="76" t="s">
        <v>509</v>
      </c>
      <c r="B238" s="82" t="s">
        <v>715</v>
      </c>
      <c r="C238" s="76">
        <f>VLOOKUP(GroupVertices[[#This Row],[Vertex]],Vertices[],MATCH("ID",Vertices[[#Headers],[Vertex]:[Vertex Content Word Count]],0),FALSE)</f>
        <v>195</v>
      </c>
    </row>
    <row r="239" spans="1:3" ht="15">
      <c r="A239" s="76" t="s">
        <v>509</v>
      </c>
      <c r="B239" s="82" t="s">
        <v>193</v>
      </c>
      <c r="C239" s="76">
        <f>VLOOKUP(GroupVertices[[#This Row],[Vertex]],Vertices[],MATCH("ID",Vertices[[#Headers],[Vertex]:[Vertex Content Word Count]],0),FALSE)</f>
        <v>188</v>
      </c>
    </row>
    <row r="240" spans="1:3" ht="15">
      <c r="A240" s="76" t="s">
        <v>509</v>
      </c>
      <c r="B240" s="82" t="s">
        <v>209</v>
      </c>
      <c r="C240" s="76">
        <f>VLOOKUP(GroupVertices[[#This Row],[Vertex]],Vertices[],MATCH("ID",Vertices[[#Headers],[Vertex]:[Vertex Content Word Count]],0),FALSE)</f>
        <v>52</v>
      </c>
    </row>
    <row r="241" spans="1:3" ht="15">
      <c r="A241" s="76" t="s">
        <v>509</v>
      </c>
      <c r="B241" s="82" t="s">
        <v>678</v>
      </c>
      <c r="C241" s="76">
        <f>VLOOKUP(GroupVertices[[#This Row],[Vertex]],Vertices[],MATCH("ID",Vertices[[#Headers],[Vertex]:[Vertex Content Word Count]],0),FALSE)</f>
        <v>158</v>
      </c>
    </row>
    <row r="242" spans="1:3" ht="15">
      <c r="A242" s="76" t="s">
        <v>509</v>
      </c>
      <c r="B242" s="82" t="s">
        <v>674</v>
      </c>
      <c r="C242" s="76">
        <f>VLOOKUP(GroupVertices[[#This Row],[Vertex]],Vertices[],MATCH("ID",Vertices[[#Headers],[Vertex]:[Vertex Content Word Count]],0),FALSE)</f>
        <v>154</v>
      </c>
    </row>
    <row r="243" spans="1:3" ht="15">
      <c r="A243" s="76" t="s">
        <v>509</v>
      </c>
      <c r="B243" s="82" t="s">
        <v>672</v>
      </c>
      <c r="C243" s="76">
        <f>VLOOKUP(GroupVertices[[#This Row],[Vertex]],Vertices[],MATCH("ID",Vertices[[#Headers],[Vertex]:[Vertex Content Word Count]],0),FALSE)</f>
        <v>152</v>
      </c>
    </row>
    <row r="244" spans="1:3" ht="15">
      <c r="A244" s="76" t="s">
        <v>509</v>
      </c>
      <c r="B244" s="82" t="s">
        <v>670</v>
      </c>
      <c r="C244" s="76">
        <f>VLOOKUP(GroupVertices[[#This Row],[Vertex]],Vertices[],MATCH("ID",Vertices[[#Headers],[Vertex]:[Vertex Content Word Count]],0),FALSE)</f>
        <v>149</v>
      </c>
    </row>
    <row r="245" spans="1:3" ht="15">
      <c r="A245" s="76" t="s">
        <v>509</v>
      </c>
      <c r="B245" s="82" t="s">
        <v>665</v>
      </c>
      <c r="C245" s="76">
        <f>VLOOKUP(GroupVertices[[#This Row],[Vertex]],Vertices[],MATCH("ID",Vertices[[#Headers],[Vertex]:[Vertex Content Word Count]],0),FALSE)</f>
        <v>145</v>
      </c>
    </row>
    <row r="246" spans="1:3" ht="15">
      <c r="A246" s="76" t="s">
        <v>509</v>
      </c>
      <c r="B246" s="82" t="s">
        <v>660</v>
      </c>
      <c r="C246" s="76">
        <f>VLOOKUP(GroupVertices[[#This Row],[Vertex]],Vertices[],MATCH("ID",Vertices[[#Headers],[Vertex]:[Vertex Content Word Count]],0),FALSE)</f>
        <v>139</v>
      </c>
    </row>
    <row r="247" spans="1:3" ht="15">
      <c r="A247" s="76" t="s">
        <v>509</v>
      </c>
      <c r="B247" s="82" t="s">
        <v>659</v>
      </c>
      <c r="C247" s="76">
        <f>VLOOKUP(GroupVertices[[#This Row],[Vertex]],Vertices[],MATCH("ID",Vertices[[#Headers],[Vertex]:[Vertex Content Word Count]],0),FALSE)</f>
        <v>138</v>
      </c>
    </row>
    <row r="248" spans="1:3" ht="15">
      <c r="A248" s="76" t="s">
        <v>509</v>
      </c>
      <c r="B248" s="82" t="s">
        <v>657</v>
      </c>
      <c r="C248" s="76">
        <f>VLOOKUP(GroupVertices[[#This Row],[Vertex]],Vertices[],MATCH("ID",Vertices[[#Headers],[Vertex]:[Vertex Content Word Count]],0),FALSE)</f>
        <v>136</v>
      </c>
    </row>
    <row r="249" spans="1:3" ht="15">
      <c r="A249" s="76" t="s">
        <v>509</v>
      </c>
      <c r="B249" s="82" t="s">
        <v>190</v>
      </c>
      <c r="C249" s="76">
        <f>VLOOKUP(GroupVertices[[#This Row],[Vertex]],Vertices[],MATCH("ID",Vertices[[#Headers],[Vertex]:[Vertex Content Word Count]],0),FALSE)</f>
        <v>134</v>
      </c>
    </row>
    <row r="250" spans="1:3" ht="15">
      <c r="A250" s="76" t="s">
        <v>509</v>
      </c>
      <c r="B250" s="82" t="s">
        <v>654</v>
      </c>
      <c r="C250" s="76">
        <f>VLOOKUP(GroupVertices[[#This Row],[Vertex]],Vertices[],MATCH("ID",Vertices[[#Headers],[Vertex]:[Vertex Content Word Count]],0),FALSE)</f>
        <v>132</v>
      </c>
    </row>
    <row r="251" spans="1:3" ht="15">
      <c r="A251" s="76" t="s">
        <v>509</v>
      </c>
      <c r="B251" s="82" t="s">
        <v>567</v>
      </c>
      <c r="C251" s="76">
        <f>VLOOKUP(GroupVertices[[#This Row],[Vertex]],Vertices[],MATCH("ID",Vertices[[#Headers],[Vertex]:[Vertex Content Word Count]],0),FALSE)</f>
        <v>131</v>
      </c>
    </row>
    <row r="252" spans="1:3" ht="15">
      <c r="A252" s="76" t="s">
        <v>509</v>
      </c>
      <c r="B252" s="82" t="s">
        <v>650</v>
      </c>
      <c r="C252" s="76">
        <f>VLOOKUP(GroupVertices[[#This Row],[Vertex]],Vertices[],MATCH("ID",Vertices[[#Headers],[Vertex]:[Vertex Content Word Count]],0),FALSE)</f>
        <v>130</v>
      </c>
    </row>
    <row r="253" spans="1:3" ht="15">
      <c r="A253" s="76" t="s">
        <v>510</v>
      </c>
      <c r="B253" s="82" t="s">
        <v>920</v>
      </c>
      <c r="C253" s="76">
        <f>VLOOKUP(GroupVertices[[#This Row],[Vertex]],Vertices[],MATCH("ID",Vertices[[#Headers],[Vertex]:[Vertex Content Word Count]],0),FALSE)</f>
        <v>370</v>
      </c>
    </row>
    <row r="254" spans="1:3" ht="15">
      <c r="A254" s="76" t="s">
        <v>510</v>
      </c>
      <c r="B254" s="82" t="s">
        <v>921</v>
      </c>
      <c r="C254" s="76">
        <f>VLOOKUP(GroupVertices[[#This Row],[Vertex]],Vertices[],MATCH("ID",Vertices[[#Headers],[Vertex]:[Vertex Content Word Count]],0),FALSE)</f>
        <v>24</v>
      </c>
    </row>
    <row r="255" spans="1:3" ht="15">
      <c r="A255" s="76" t="s">
        <v>510</v>
      </c>
      <c r="B255" s="82" t="s">
        <v>814</v>
      </c>
      <c r="C255" s="76">
        <f>VLOOKUP(GroupVertices[[#This Row],[Vertex]],Vertices[],MATCH("ID",Vertices[[#Headers],[Vertex]:[Vertex Content Word Count]],0),FALSE)</f>
        <v>81</v>
      </c>
    </row>
    <row r="256" spans="1:3" ht="15">
      <c r="A256" s="76" t="s">
        <v>510</v>
      </c>
      <c r="B256" s="82" t="s">
        <v>784</v>
      </c>
      <c r="C256" s="76">
        <f>VLOOKUP(GroupVertices[[#This Row],[Vertex]],Vertices[],MATCH("ID",Vertices[[#Headers],[Vertex]:[Vertex Content Word Count]],0),FALSE)</f>
        <v>7</v>
      </c>
    </row>
    <row r="257" spans="1:3" ht="15">
      <c r="A257" s="76" t="s">
        <v>510</v>
      </c>
      <c r="B257" s="82" t="s">
        <v>813</v>
      </c>
      <c r="C257" s="76">
        <f>VLOOKUP(GroupVertices[[#This Row],[Vertex]],Vertices[],MATCH("ID",Vertices[[#Headers],[Vertex]:[Vertex Content Word Count]],0),FALSE)</f>
        <v>279</v>
      </c>
    </row>
    <row r="258" spans="1:3" ht="15">
      <c r="A258" s="76" t="s">
        <v>510</v>
      </c>
      <c r="B258" s="82" t="s">
        <v>680</v>
      </c>
      <c r="C258" s="76">
        <f>VLOOKUP(GroupVertices[[#This Row],[Vertex]],Vertices[],MATCH("ID",Vertices[[#Headers],[Vertex]:[Vertex Content Word Count]],0),FALSE)</f>
        <v>160</v>
      </c>
    </row>
    <row r="259" spans="1:3" ht="15">
      <c r="A259" s="76" t="s">
        <v>510</v>
      </c>
      <c r="B259" s="82" t="s">
        <v>783</v>
      </c>
      <c r="C259" s="76">
        <f>VLOOKUP(GroupVertices[[#This Row],[Vertex]],Vertices[],MATCH("ID",Vertices[[#Headers],[Vertex]:[Vertex Content Word Count]],0),FALSE)</f>
        <v>17</v>
      </c>
    </row>
    <row r="260" spans="1:3" ht="15">
      <c r="A260" s="76" t="s">
        <v>510</v>
      </c>
      <c r="B260" s="82" t="s">
        <v>676</v>
      </c>
      <c r="C260" s="76">
        <f>VLOOKUP(GroupVertices[[#This Row],[Vertex]],Vertices[],MATCH("ID",Vertices[[#Headers],[Vertex]:[Vertex Content Word Count]],0),FALSE)</f>
        <v>156</v>
      </c>
    </row>
    <row r="261" spans="1:3" ht="15">
      <c r="A261" s="76" t="s">
        <v>510</v>
      </c>
      <c r="B261" s="82" t="s">
        <v>636</v>
      </c>
      <c r="C261" s="76">
        <f>VLOOKUP(GroupVertices[[#This Row],[Vertex]],Vertices[],MATCH("ID",Vertices[[#Headers],[Vertex]:[Vertex Content Word Count]],0),FALSE)</f>
        <v>120</v>
      </c>
    </row>
    <row r="262" spans="1:3" ht="15">
      <c r="A262" s="76" t="s">
        <v>511</v>
      </c>
      <c r="B262" s="82" t="s">
        <v>197</v>
      </c>
      <c r="C262" s="76">
        <f>VLOOKUP(GroupVertices[[#This Row],[Vertex]],Vertices[],MATCH("ID",Vertices[[#Headers],[Vertex]:[Vertex Content Word Count]],0),FALSE)</f>
        <v>78</v>
      </c>
    </row>
    <row r="263" spans="1:3" ht="15">
      <c r="A263" s="76" t="s">
        <v>511</v>
      </c>
      <c r="B263" s="82" t="s">
        <v>211</v>
      </c>
      <c r="C263" s="76">
        <f>VLOOKUP(GroupVertices[[#This Row],[Vertex]],Vertices[],MATCH("ID",Vertices[[#Headers],[Vertex]:[Vertex Content Word Count]],0),FALSE)</f>
        <v>20</v>
      </c>
    </row>
    <row r="264" spans="1:3" ht="15">
      <c r="A264" s="76" t="s">
        <v>511</v>
      </c>
      <c r="B264" s="82" t="s">
        <v>196</v>
      </c>
      <c r="C264" s="76">
        <f>VLOOKUP(GroupVertices[[#This Row],[Vertex]],Vertices[],MATCH("ID",Vertices[[#Headers],[Vertex]:[Vertex Content Word Count]],0),FALSE)</f>
        <v>77</v>
      </c>
    </row>
    <row r="265" spans="1:3" ht="15">
      <c r="A265" s="76" t="s">
        <v>511</v>
      </c>
      <c r="B265" s="82" t="s">
        <v>199</v>
      </c>
      <c r="C265" s="76">
        <f>VLOOKUP(GroupVertices[[#This Row],[Vertex]],Vertices[],MATCH("ID",Vertices[[#Headers],[Vertex]:[Vertex Content Word Count]],0),FALSE)</f>
        <v>9</v>
      </c>
    </row>
    <row r="266" spans="1:3" ht="15">
      <c r="A266" s="76" t="s">
        <v>511</v>
      </c>
      <c r="B266" s="82" t="s">
        <v>195</v>
      </c>
      <c r="C266" s="76">
        <f>VLOOKUP(GroupVertices[[#This Row],[Vertex]],Vertices[],MATCH("ID",Vertices[[#Headers],[Vertex]:[Vertex Content Word Count]],0),FALSE)</f>
        <v>246</v>
      </c>
    </row>
    <row r="267" spans="1:3" ht="15">
      <c r="A267" s="76" t="s">
        <v>511</v>
      </c>
      <c r="B267" s="82" t="s">
        <v>210</v>
      </c>
      <c r="C267" s="76">
        <f>VLOOKUP(GroupVertices[[#This Row],[Vertex]],Vertices[],MATCH("ID",Vertices[[#Headers],[Vertex]:[Vertex Content Word Count]],0),FALSE)</f>
        <v>70</v>
      </c>
    </row>
    <row r="268" spans="1:3" ht="15">
      <c r="A268" s="76" t="s">
        <v>511</v>
      </c>
      <c r="B268" s="82" t="s">
        <v>191</v>
      </c>
      <c r="C268" s="76">
        <f>VLOOKUP(GroupVertices[[#This Row],[Vertex]],Vertices[],MATCH("ID",Vertices[[#Headers],[Vertex]:[Vertex Content Word Count]],0),FALSE)</f>
        <v>141</v>
      </c>
    </row>
    <row r="269" spans="1:3" ht="15">
      <c r="A269" s="76" t="s">
        <v>511</v>
      </c>
      <c r="B269" s="82" t="s">
        <v>201</v>
      </c>
      <c r="C269" s="76">
        <f>VLOOKUP(GroupVertices[[#This Row],[Vertex]],Vertices[],MATCH("ID",Vertices[[#Headers],[Vertex]:[Vertex Content Word Count]],0),FALSE)</f>
        <v>38</v>
      </c>
    </row>
    <row r="270" spans="1:3" ht="15">
      <c r="A270" s="76" t="s">
        <v>512</v>
      </c>
      <c r="B270" s="82" t="s">
        <v>616</v>
      </c>
      <c r="C270" s="76">
        <f>VLOOKUP(GroupVertices[[#This Row],[Vertex]],Vertices[],MATCH("ID",Vertices[[#Headers],[Vertex]:[Vertex Content Word Count]],0),FALSE)</f>
        <v>26</v>
      </c>
    </row>
    <row r="271" spans="1:3" ht="15">
      <c r="A271" s="76" t="s">
        <v>512</v>
      </c>
      <c r="B271" s="82" t="s">
        <v>628</v>
      </c>
      <c r="C271" s="76">
        <f>VLOOKUP(GroupVertices[[#This Row],[Vertex]],Vertices[],MATCH("ID",Vertices[[#Headers],[Vertex]:[Vertex Content Word Count]],0),FALSE)</f>
        <v>28</v>
      </c>
    </row>
    <row r="272" spans="1:3" ht="15">
      <c r="A272" s="76" t="s">
        <v>512</v>
      </c>
      <c r="B272" s="82" t="s">
        <v>651</v>
      </c>
      <c r="C272" s="76">
        <f>VLOOKUP(GroupVertices[[#This Row],[Vertex]],Vertices[],MATCH("ID",Vertices[[#Headers],[Vertex]:[Vertex Content Word Count]],0),FALSE)</f>
        <v>35</v>
      </c>
    </row>
    <row r="273" spans="1:3" ht="15">
      <c r="A273" s="76" t="s">
        <v>512</v>
      </c>
      <c r="B273" s="82" t="s">
        <v>668</v>
      </c>
      <c r="C273" s="76">
        <f>VLOOKUP(GroupVertices[[#This Row],[Vertex]],Vertices[],MATCH("ID",Vertices[[#Headers],[Vertex]:[Vertex Content Word Count]],0),FALSE)</f>
        <v>39</v>
      </c>
    </row>
    <row r="274" spans="1:3" ht="15">
      <c r="A274" s="76" t="s">
        <v>512</v>
      </c>
      <c r="B274" s="82" t="s">
        <v>773</v>
      </c>
      <c r="C274" s="76">
        <f>VLOOKUP(GroupVertices[[#This Row],[Vertex]],Vertices[],MATCH("ID",Vertices[[#Headers],[Vertex]:[Vertex Content Word Count]],0),FALSE)</f>
        <v>72</v>
      </c>
    </row>
    <row r="275" spans="1:3" ht="15">
      <c r="A275" s="76" t="s">
        <v>512</v>
      </c>
      <c r="B275" s="82" t="s">
        <v>775</v>
      </c>
      <c r="C275" s="76">
        <f>VLOOKUP(GroupVertices[[#This Row],[Vertex]],Vertices[],MATCH("ID",Vertices[[#Headers],[Vertex]:[Vertex Content Word Count]],0),FALSE)</f>
        <v>73</v>
      </c>
    </row>
    <row r="276" spans="1:3" ht="15">
      <c r="A276" s="76" t="s">
        <v>512</v>
      </c>
      <c r="B276" s="82" t="s">
        <v>778</v>
      </c>
      <c r="C276" s="76">
        <f>VLOOKUP(GroupVertices[[#This Row],[Vertex]],Vertices[],MATCH("ID",Vertices[[#Headers],[Vertex]:[Vertex Content Word Count]],0),FALSE)</f>
        <v>75</v>
      </c>
    </row>
    <row r="277" spans="1:3" ht="15">
      <c r="A277" s="76" t="s">
        <v>512</v>
      </c>
      <c r="B277" s="82" t="s">
        <v>850</v>
      </c>
      <c r="C277" s="76">
        <f>VLOOKUP(GroupVertices[[#This Row],[Vertex]],Vertices[],MATCH("ID",Vertices[[#Headers],[Vertex]:[Vertex Content Word Count]],0),FALSE)</f>
        <v>92</v>
      </c>
    </row>
    <row r="278" spans="1:3" ht="15">
      <c r="A278" s="76" t="s">
        <v>513</v>
      </c>
      <c r="B278" s="82" t="s">
        <v>898</v>
      </c>
      <c r="C278" s="76">
        <f>VLOOKUP(GroupVertices[[#This Row],[Vertex]],Vertices[],MATCH("ID",Vertices[[#Headers],[Vertex]:[Vertex Content Word Count]],0),FALSE)</f>
        <v>22</v>
      </c>
    </row>
    <row r="279" spans="1:3" ht="15">
      <c r="A279" s="76" t="s">
        <v>513</v>
      </c>
      <c r="B279" s="82" t="s">
        <v>897</v>
      </c>
      <c r="C279" s="76">
        <f>VLOOKUP(GroupVertices[[#This Row],[Vertex]],Vertices[],MATCH("ID",Vertices[[#Headers],[Vertex]:[Vertex Content Word Count]],0),FALSE)</f>
        <v>23</v>
      </c>
    </row>
    <row r="280" spans="1:3" ht="15">
      <c r="A280" s="76" t="s">
        <v>513</v>
      </c>
      <c r="B280" s="82" t="s">
        <v>966</v>
      </c>
      <c r="C280" s="76">
        <f>VLOOKUP(GroupVertices[[#This Row],[Vertex]],Vertices[],MATCH("ID",Vertices[[#Headers],[Vertex]:[Vertex Content Word Count]],0),FALSE)</f>
        <v>15</v>
      </c>
    </row>
    <row r="281" spans="1:3" ht="15">
      <c r="A281" s="76" t="s">
        <v>513</v>
      </c>
      <c r="B281" s="82" t="s">
        <v>868</v>
      </c>
      <c r="C281" s="76">
        <f>VLOOKUP(GroupVertices[[#This Row],[Vertex]],Vertices[],MATCH("ID",Vertices[[#Headers],[Vertex]:[Vertex Content Word Count]],0),FALSE)</f>
        <v>325</v>
      </c>
    </row>
    <row r="282" spans="1:3" ht="15">
      <c r="A282" s="76" t="s">
        <v>513</v>
      </c>
      <c r="B282" s="82" t="s">
        <v>867</v>
      </c>
      <c r="C282" s="76">
        <f>VLOOKUP(GroupVertices[[#This Row],[Vertex]],Vertices[],MATCH("ID",Vertices[[#Headers],[Vertex]:[Vertex Content Word Count]],0),FALSE)</f>
        <v>10</v>
      </c>
    </row>
    <row r="283" spans="1:3" ht="15">
      <c r="A283" s="76" t="s">
        <v>513</v>
      </c>
      <c r="B283" s="82" t="s">
        <v>717</v>
      </c>
      <c r="C283" s="76">
        <f>VLOOKUP(GroupVertices[[#This Row],[Vertex]],Vertices[],MATCH("ID",Vertices[[#Headers],[Vertex]:[Vertex Content Word Count]],0),FALSE)</f>
        <v>197</v>
      </c>
    </row>
    <row r="284" spans="1:3" ht="15">
      <c r="A284" s="76" t="s">
        <v>514</v>
      </c>
      <c r="B284" s="82" t="s">
        <v>738</v>
      </c>
      <c r="C284" s="76">
        <f>VLOOKUP(GroupVertices[[#This Row],[Vertex]],Vertices[],MATCH("ID",Vertices[[#Headers],[Vertex]:[Vertex Content Word Count]],0),FALSE)</f>
        <v>217</v>
      </c>
    </row>
    <row r="285" spans="1:3" ht="15">
      <c r="A285" s="76" t="s">
        <v>514</v>
      </c>
      <c r="B285" s="82" t="s">
        <v>203</v>
      </c>
      <c r="C285" s="76">
        <f>VLOOKUP(GroupVertices[[#This Row],[Vertex]],Vertices[],MATCH("ID",Vertices[[#Headers],[Vertex]:[Vertex Content Word Count]],0),FALSE)</f>
        <v>61</v>
      </c>
    </row>
    <row r="286" spans="1:3" ht="15">
      <c r="A286" s="76" t="s">
        <v>514</v>
      </c>
      <c r="B286" s="82" t="s">
        <v>570</v>
      </c>
      <c r="C286" s="76">
        <f>VLOOKUP(GroupVertices[[#This Row],[Vertex]],Vertices[],MATCH("ID",Vertices[[#Headers],[Vertex]:[Vertex Content Word Count]],0),FALSE)</f>
        <v>60</v>
      </c>
    </row>
    <row r="287" spans="1:3" ht="15">
      <c r="A287" s="76" t="s">
        <v>514</v>
      </c>
      <c r="B287" s="82" t="s">
        <v>954</v>
      </c>
      <c r="C287" s="76">
        <f>VLOOKUP(GroupVertices[[#This Row],[Vertex]],Vertices[],MATCH("ID",Vertices[[#Headers],[Vertex]:[Vertex Content Word Count]],0),FALSE)</f>
        <v>59</v>
      </c>
    </row>
    <row r="288" spans="1:3" ht="15">
      <c r="A288" s="76" t="s">
        <v>514</v>
      </c>
      <c r="B288" s="82" t="s">
        <v>953</v>
      </c>
      <c r="C288" s="76">
        <f>VLOOKUP(GroupVertices[[#This Row],[Vertex]],Vertices[],MATCH("ID",Vertices[[#Headers],[Vertex]:[Vertex Content Word Count]],0),FALSE)</f>
        <v>58</v>
      </c>
    </row>
    <row r="289" spans="1:3" ht="15">
      <c r="A289" s="76" t="s">
        <v>514</v>
      </c>
      <c r="B289" s="82" t="s">
        <v>952</v>
      </c>
      <c r="C289" s="76">
        <f>VLOOKUP(GroupVertices[[#This Row],[Vertex]],Vertices[],MATCH("ID",Vertices[[#Headers],[Vertex]:[Vertex Content Word Count]],0),FALSE)</f>
        <v>57</v>
      </c>
    </row>
    <row r="290" spans="1:3" ht="15">
      <c r="A290" s="76" t="s">
        <v>515</v>
      </c>
      <c r="B290" s="82" t="s">
        <v>206</v>
      </c>
      <c r="C290" s="76">
        <f>VLOOKUP(GroupVertices[[#This Row],[Vertex]],Vertices[],MATCH("ID",Vertices[[#Headers],[Vertex]:[Vertex Content Word Count]],0),FALSE)</f>
        <v>168</v>
      </c>
    </row>
    <row r="291" spans="1:3" ht="15">
      <c r="A291" s="76" t="s">
        <v>515</v>
      </c>
      <c r="B291" s="82" t="s">
        <v>208</v>
      </c>
      <c r="C291" s="76">
        <f>VLOOKUP(GroupVertices[[#This Row],[Vertex]],Vertices[],MATCH("ID",Vertices[[#Headers],[Vertex]:[Vertex Content Word Count]],0),FALSE)</f>
        <v>47</v>
      </c>
    </row>
    <row r="292" spans="1:3" ht="15">
      <c r="A292" s="76" t="s">
        <v>515</v>
      </c>
      <c r="B292" s="82" t="s">
        <v>207</v>
      </c>
      <c r="C292" s="76">
        <f>VLOOKUP(GroupVertices[[#This Row],[Vertex]],Vertices[],MATCH("ID",Vertices[[#Headers],[Vertex]:[Vertex Content Word Count]],0),FALSE)</f>
        <v>46</v>
      </c>
    </row>
    <row r="293" spans="1:3" ht="15">
      <c r="A293" s="76" t="s">
        <v>515</v>
      </c>
      <c r="B293" s="82" t="s">
        <v>205</v>
      </c>
      <c r="C293" s="76">
        <f>VLOOKUP(GroupVertices[[#This Row],[Vertex]],Vertices[],MATCH("ID",Vertices[[#Headers],[Vertex]:[Vertex Content Word Count]],0),FALSE)</f>
        <v>45</v>
      </c>
    </row>
    <row r="294" spans="1:3" ht="15">
      <c r="A294" s="76" t="s">
        <v>515</v>
      </c>
      <c r="B294" s="82" t="s">
        <v>204</v>
      </c>
      <c r="C294" s="76">
        <f>VLOOKUP(GroupVertices[[#This Row],[Vertex]],Vertices[],MATCH("ID",Vertices[[#Headers],[Vertex]:[Vertex Content Word Count]],0),FALSE)</f>
        <v>44</v>
      </c>
    </row>
    <row r="295" spans="1:3" ht="15">
      <c r="A295" s="76" t="s">
        <v>515</v>
      </c>
      <c r="B295" s="82" t="s">
        <v>192</v>
      </c>
      <c r="C295" s="76">
        <f>VLOOKUP(GroupVertices[[#This Row],[Vertex]],Vertices[],MATCH("ID",Vertices[[#Headers],[Vertex]:[Vertex Content Word Count]],0),FALSE)</f>
        <v>43</v>
      </c>
    </row>
    <row r="296" spans="1:3" ht="15">
      <c r="A296" s="76" t="s">
        <v>516</v>
      </c>
      <c r="B296" s="82" t="s">
        <v>825</v>
      </c>
      <c r="C296" s="76">
        <f>VLOOKUP(GroupVertices[[#This Row],[Vertex]],Vertices[],MATCH("ID",Vertices[[#Headers],[Vertex]:[Vertex Content Word Count]],0),FALSE)</f>
        <v>288</v>
      </c>
    </row>
    <row r="297" spans="1:3" ht="15">
      <c r="A297" s="76" t="s">
        <v>516</v>
      </c>
      <c r="B297" s="82" t="s">
        <v>964</v>
      </c>
      <c r="C297" s="76">
        <f>VLOOKUP(GroupVertices[[#This Row],[Vertex]],Vertices[],MATCH("ID",Vertices[[#Headers],[Vertex]:[Vertex Content Word Count]],0),FALSE)</f>
        <v>87</v>
      </c>
    </row>
    <row r="298" spans="1:3" ht="15">
      <c r="A298" s="76" t="s">
        <v>516</v>
      </c>
      <c r="B298" s="82" t="s">
        <v>963</v>
      </c>
      <c r="C298" s="76">
        <f>VLOOKUP(GroupVertices[[#This Row],[Vertex]],Vertices[],MATCH("ID",Vertices[[#Headers],[Vertex]:[Vertex Content Word Count]],0),FALSE)</f>
        <v>86</v>
      </c>
    </row>
    <row r="299" spans="1:3" ht="15">
      <c r="A299" s="76" t="s">
        <v>516</v>
      </c>
      <c r="B299" s="82" t="s">
        <v>962</v>
      </c>
      <c r="C299" s="76">
        <f>VLOOKUP(GroupVertices[[#This Row],[Vertex]],Vertices[],MATCH("ID",Vertices[[#Headers],[Vertex]:[Vertex Content Word Count]],0),FALSE)</f>
        <v>85</v>
      </c>
    </row>
    <row r="300" spans="1:3" ht="15">
      <c r="A300" s="76" t="s">
        <v>517</v>
      </c>
      <c r="B300" s="82" t="s">
        <v>687</v>
      </c>
      <c r="C300" s="76">
        <f>VLOOKUP(GroupVertices[[#This Row],[Vertex]],Vertices[],MATCH("ID",Vertices[[#Headers],[Vertex]:[Vertex Content Word Count]],0),FALSE)</f>
        <v>11</v>
      </c>
    </row>
    <row r="301" spans="1:3" ht="15">
      <c r="A301" s="76" t="s">
        <v>517</v>
      </c>
      <c r="B301" s="82" t="s">
        <v>686</v>
      </c>
      <c r="C301" s="76">
        <f>VLOOKUP(GroupVertices[[#This Row],[Vertex]],Vertices[],MATCH("ID",Vertices[[#Headers],[Vertex]:[Vertex Content Word Count]],0),FALSE)</f>
        <v>41</v>
      </c>
    </row>
    <row r="302" spans="1:3" ht="15">
      <c r="A302" s="76" t="s">
        <v>517</v>
      </c>
      <c r="B302" s="82" t="s">
        <v>667</v>
      </c>
      <c r="C302" s="76">
        <f>VLOOKUP(GroupVertices[[#This Row],[Vertex]],Vertices[],MATCH("ID",Vertices[[#Headers],[Vertex]:[Vertex Content Word Count]],0),FALSE)</f>
        <v>147</v>
      </c>
    </row>
    <row r="303" spans="1:3" ht="15">
      <c r="A303" s="76" t="s">
        <v>517</v>
      </c>
      <c r="B303" s="82" t="s">
        <v>664</v>
      </c>
      <c r="C303" s="76">
        <f>VLOOKUP(GroupVertices[[#This Row],[Vertex]],Vertices[],MATCH("ID",Vertices[[#Headers],[Vertex]:[Vertex Content Word Count]],0),FALSE)</f>
        <v>144</v>
      </c>
    </row>
    <row r="304" spans="1:3" ht="15">
      <c r="A304" s="76" t="s">
        <v>518</v>
      </c>
      <c r="B304" s="82" t="s">
        <v>878</v>
      </c>
      <c r="C304" s="76">
        <f>VLOOKUP(GroupVertices[[#This Row],[Vertex]],Vertices[],MATCH("ID",Vertices[[#Headers],[Vertex]:[Vertex Content Word Count]],0),FALSE)</f>
        <v>333</v>
      </c>
    </row>
    <row r="305" spans="1:3" ht="15">
      <c r="A305" s="76" t="s">
        <v>518</v>
      </c>
      <c r="B305" s="82" t="s">
        <v>912</v>
      </c>
      <c r="C305" s="76">
        <f>VLOOKUP(GroupVertices[[#This Row],[Vertex]],Vertices[],MATCH("ID",Vertices[[#Headers],[Vertex]:[Vertex Content Word Count]],0),FALSE)</f>
        <v>13</v>
      </c>
    </row>
    <row r="306" spans="1:3" ht="15">
      <c r="A306" s="76" t="s">
        <v>518</v>
      </c>
      <c r="B306" s="82" t="s">
        <v>739</v>
      </c>
      <c r="C306" s="76">
        <f>VLOOKUP(GroupVertices[[#This Row],[Vertex]],Vertices[],MATCH("ID",Vertices[[#Headers],[Vertex]:[Vertex Content Word Count]],0),FALSE)</f>
        <v>218</v>
      </c>
    </row>
    <row r="307" spans="1:3" ht="15">
      <c r="A307" s="76" t="s">
        <v>519</v>
      </c>
      <c r="B307" s="82" t="s">
        <v>776</v>
      </c>
      <c r="C307" s="76">
        <f>VLOOKUP(GroupVertices[[#This Row],[Vertex]],Vertices[],MATCH("ID",Vertices[[#Headers],[Vertex]:[Vertex Content Word Count]],0),FALSE)</f>
        <v>250</v>
      </c>
    </row>
    <row r="308" spans="1:3" ht="15">
      <c r="A308" s="76" t="s">
        <v>519</v>
      </c>
      <c r="B308" s="82" t="s">
        <v>198</v>
      </c>
      <c r="C308" s="76">
        <f>VLOOKUP(GroupVertices[[#This Row],[Vertex]],Vertices[],MATCH("ID",Vertices[[#Headers],[Vertex]:[Vertex Content Word Count]],0),FALSE)</f>
        <v>12</v>
      </c>
    </row>
    <row r="309" spans="1:3" ht="15">
      <c r="A309" s="76" t="s">
        <v>519</v>
      </c>
      <c r="B309" s="82" t="s">
        <v>725</v>
      </c>
      <c r="C309" s="76">
        <f>VLOOKUP(GroupVertices[[#This Row],[Vertex]],Vertices[],MATCH("ID",Vertices[[#Headers],[Vertex]:[Vertex Content Word Count]],0),FALSE)</f>
        <v>205</v>
      </c>
    </row>
    <row r="310" spans="1:3" ht="15">
      <c r="A310" s="76" t="s">
        <v>520</v>
      </c>
      <c r="B310" s="82" t="s">
        <v>752</v>
      </c>
      <c r="C310" s="76">
        <f>VLOOKUP(GroupVertices[[#This Row],[Vertex]],Vertices[],MATCH("ID",Vertices[[#Headers],[Vertex]:[Vertex Content Word Count]],0),FALSE)</f>
        <v>230</v>
      </c>
    </row>
    <row r="311" spans="1:3" ht="15">
      <c r="A311" s="76" t="s">
        <v>520</v>
      </c>
      <c r="B311" s="82" t="s">
        <v>958</v>
      </c>
      <c r="C311" s="76">
        <f>VLOOKUP(GroupVertices[[#This Row],[Vertex]],Vertices[],MATCH("ID",Vertices[[#Headers],[Vertex]:[Vertex Content Word Count]],0),FALSE)</f>
        <v>65</v>
      </c>
    </row>
    <row r="312" spans="1:3" ht="15">
      <c r="A312" s="76" t="s">
        <v>520</v>
      </c>
      <c r="B312" s="82" t="s">
        <v>957</v>
      </c>
      <c r="C312" s="76">
        <f>VLOOKUP(GroupVertices[[#This Row],[Vertex]],Vertices[],MATCH("ID",Vertices[[#Headers],[Vertex]:[Vertex Content Word Count]],0),FALSE)</f>
        <v>64</v>
      </c>
    </row>
    <row r="313" spans="1:3" ht="15">
      <c r="A313" s="76" t="s">
        <v>521</v>
      </c>
      <c r="B313" s="82" t="s">
        <v>750</v>
      </c>
      <c r="C313" s="76">
        <f>VLOOKUP(GroupVertices[[#This Row],[Vertex]],Vertices[],MATCH("ID",Vertices[[#Headers],[Vertex]:[Vertex Content Word Count]],0),FALSE)</f>
        <v>228</v>
      </c>
    </row>
    <row r="314" spans="1:3" ht="15">
      <c r="A314" s="76" t="s">
        <v>521</v>
      </c>
      <c r="B314" s="82" t="s">
        <v>749</v>
      </c>
      <c r="C314" s="76">
        <f>VLOOKUP(GroupVertices[[#This Row],[Vertex]],Vertices[],MATCH("ID",Vertices[[#Headers],[Vertex]:[Vertex Content Word Count]],0),FALSE)</f>
        <v>63</v>
      </c>
    </row>
    <row r="315" spans="1:3" ht="15">
      <c r="A315" s="76" t="s">
        <v>521</v>
      </c>
      <c r="B315" s="82" t="s">
        <v>956</v>
      </c>
      <c r="C315" s="76">
        <f>VLOOKUP(GroupVertices[[#This Row],[Vertex]],Vertices[],MATCH("ID",Vertices[[#Headers],[Vertex]:[Vertex Content Word Count]],0),FALSE)</f>
        <v>19</v>
      </c>
    </row>
    <row r="316" spans="1:3" ht="15">
      <c r="A316" s="76" t="s">
        <v>522</v>
      </c>
      <c r="B316" s="82" t="s">
        <v>189</v>
      </c>
      <c r="C316" s="76">
        <f>VLOOKUP(GroupVertices[[#This Row],[Vertex]],Vertices[],MATCH("ID",Vertices[[#Headers],[Vertex]:[Vertex Content Word Count]],0),FALSE)</f>
        <v>224</v>
      </c>
    </row>
    <row r="317" spans="1:3" ht="15">
      <c r="A317" s="76" t="s">
        <v>522</v>
      </c>
      <c r="B317" s="82" t="s">
        <v>745</v>
      </c>
      <c r="C317" s="76">
        <f>VLOOKUP(GroupVertices[[#This Row],[Vertex]],Vertices[],MATCH("ID",Vertices[[#Headers],[Vertex]:[Vertex Content Word Count]],0),FALSE)</f>
        <v>14</v>
      </c>
    </row>
    <row r="318" spans="1:3" ht="15">
      <c r="A318" s="76" t="s">
        <v>522</v>
      </c>
      <c r="B318" s="82" t="s">
        <v>743</v>
      </c>
      <c r="C318" s="76">
        <f>VLOOKUP(GroupVertices[[#This Row],[Vertex]],Vertices[],MATCH("ID",Vertices[[#Headers],[Vertex]:[Vertex Content Word Count]],0),FALSE)</f>
        <v>222</v>
      </c>
    </row>
    <row r="319" spans="1:3" ht="15">
      <c r="A319" s="76" t="s">
        <v>523</v>
      </c>
      <c r="B319" s="82" t="s">
        <v>728</v>
      </c>
      <c r="C319" s="76">
        <f>VLOOKUP(GroupVertices[[#This Row],[Vertex]],Vertices[],MATCH("ID",Vertices[[#Headers],[Vertex]:[Vertex Content Word Count]],0),FALSE)</f>
        <v>208</v>
      </c>
    </row>
    <row r="320" spans="1:3" ht="15">
      <c r="A320" s="76" t="s">
        <v>523</v>
      </c>
      <c r="B320" s="82" t="s">
        <v>951</v>
      </c>
      <c r="C320" s="76">
        <f>VLOOKUP(GroupVertices[[#This Row],[Vertex]],Vertices[],MATCH("ID",Vertices[[#Headers],[Vertex]:[Vertex Content Word Count]],0),FALSE)</f>
        <v>54</v>
      </c>
    </row>
    <row r="321" spans="1:3" ht="15">
      <c r="A321" s="76" t="s">
        <v>523</v>
      </c>
      <c r="B321" s="82" t="s">
        <v>950</v>
      </c>
      <c r="C321" s="76">
        <f>VLOOKUP(GroupVertices[[#This Row],[Vertex]],Vertices[],MATCH("ID",Vertices[[#Headers],[Vertex]:[Vertex Content Word Count]],0),FALSE)</f>
        <v>53</v>
      </c>
    </row>
    <row r="322" spans="1:3" ht="15">
      <c r="A322" s="76" t="s">
        <v>524</v>
      </c>
      <c r="B322" s="82" t="s">
        <v>704</v>
      </c>
      <c r="C322" s="76">
        <f>VLOOKUP(GroupVertices[[#This Row],[Vertex]],Vertices[],MATCH("ID",Vertices[[#Headers],[Vertex]:[Vertex Content Word Count]],0),FALSE)</f>
        <v>183</v>
      </c>
    </row>
    <row r="323" spans="1:3" ht="15">
      <c r="A323" s="76" t="s">
        <v>524</v>
      </c>
      <c r="B323" s="82" t="s">
        <v>847</v>
      </c>
      <c r="C323" s="76">
        <f>VLOOKUP(GroupVertices[[#This Row],[Vertex]],Vertices[],MATCH("ID",Vertices[[#Headers],[Vertex]:[Vertex Content Word Count]],0),FALSE)</f>
        <v>18</v>
      </c>
    </row>
    <row r="324" spans="1:3" ht="15">
      <c r="A324" s="76" t="s">
        <v>524</v>
      </c>
      <c r="B324" s="82" t="s">
        <v>685</v>
      </c>
      <c r="C324" s="76">
        <f>VLOOKUP(GroupVertices[[#This Row],[Vertex]],Vertices[],MATCH("ID",Vertices[[#Headers],[Vertex]:[Vertex Content Word Count]],0),FALSE)</f>
        <v>165</v>
      </c>
    </row>
    <row r="325" spans="1:3" ht="15">
      <c r="A325" s="76" t="s">
        <v>525</v>
      </c>
      <c r="B325" s="82" t="s">
        <v>638</v>
      </c>
      <c r="C325" s="76">
        <f>VLOOKUP(GroupVertices[[#This Row],[Vertex]],Vertices[],MATCH("ID",Vertices[[#Headers],[Vertex]:[Vertex Content Word Count]],0),FALSE)</f>
        <v>32</v>
      </c>
    </row>
    <row r="326" spans="1:3" ht="15">
      <c r="A326" s="76" t="s">
        <v>525</v>
      </c>
      <c r="B326" s="82" t="s">
        <v>637</v>
      </c>
      <c r="C326" s="76">
        <f>VLOOKUP(GroupVertices[[#This Row],[Vertex]],Vertices[],MATCH("ID",Vertices[[#Headers],[Vertex]:[Vertex Content Word Count]],0),FALSE)</f>
        <v>31</v>
      </c>
    </row>
    <row r="327" spans="1:3" ht="15">
      <c r="A327" s="76" t="s">
        <v>525</v>
      </c>
      <c r="B327" s="82" t="s">
        <v>944</v>
      </c>
      <c r="C327" s="76">
        <f>VLOOKUP(GroupVertices[[#This Row],[Vertex]],Vertices[],MATCH("ID",Vertices[[#Headers],[Vertex]:[Vertex Content Word Count]],0),FALSE)</f>
        <v>16</v>
      </c>
    </row>
    <row r="328" spans="1:3" ht="15">
      <c r="A328" s="76" t="s">
        <v>526</v>
      </c>
      <c r="B328" s="82" t="s">
        <v>931</v>
      </c>
      <c r="C328" s="76">
        <f>VLOOKUP(GroupVertices[[#This Row],[Vertex]],Vertices[],MATCH("ID",Vertices[[#Headers],[Vertex]:[Vertex Content Word Count]],0),FALSE)</f>
        <v>377</v>
      </c>
    </row>
    <row r="329" spans="1:3" ht="15">
      <c r="A329" s="76" t="s">
        <v>526</v>
      </c>
      <c r="B329" s="82" t="s">
        <v>930</v>
      </c>
      <c r="C329" s="76">
        <f>VLOOKUP(GroupVertices[[#This Row],[Vertex]],Vertices[],MATCH("ID",Vertices[[#Headers],[Vertex]:[Vertex Content Word Count]],0),FALSE)</f>
        <v>99</v>
      </c>
    </row>
    <row r="330" spans="1:3" ht="15">
      <c r="A330" s="76" t="s">
        <v>527</v>
      </c>
      <c r="B330" s="82" t="s">
        <v>888</v>
      </c>
      <c r="C330" s="76">
        <f>VLOOKUP(GroupVertices[[#This Row],[Vertex]],Vertices[],MATCH("ID",Vertices[[#Headers],[Vertex]:[Vertex Content Word Count]],0),FALSE)</f>
        <v>97</v>
      </c>
    </row>
    <row r="331" spans="1:3" ht="15">
      <c r="A331" s="76" t="s">
        <v>527</v>
      </c>
      <c r="B331" s="82" t="s">
        <v>887</v>
      </c>
      <c r="C331" s="76">
        <f>VLOOKUP(GroupVertices[[#This Row],[Vertex]],Vertices[],MATCH("ID",Vertices[[#Headers],[Vertex]:[Vertex Content Word Count]],0),FALSE)</f>
        <v>96</v>
      </c>
    </row>
    <row r="332" spans="1:3" ht="15">
      <c r="A332" s="76" t="s">
        <v>528</v>
      </c>
      <c r="B332" s="82" t="s">
        <v>876</v>
      </c>
      <c r="C332" s="76">
        <f>VLOOKUP(GroupVertices[[#This Row],[Vertex]],Vertices[],MATCH("ID",Vertices[[#Headers],[Vertex]:[Vertex Content Word Count]],0),FALSE)</f>
        <v>95</v>
      </c>
    </row>
    <row r="333" spans="1:3" ht="15">
      <c r="A333" s="76" t="s">
        <v>528</v>
      </c>
      <c r="B333" s="82" t="s">
        <v>875</v>
      </c>
      <c r="C333" s="76">
        <f>VLOOKUP(GroupVertices[[#This Row],[Vertex]],Vertices[],MATCH("ID",Vertices[[#Headers],[Vertex]:[Vertex Content Word Count]],0),FALSE)</f>
        <v>94</v>
      </c>
    </row>
    <row r="334" spans="1:3" ht="15">
      <c r="A334" s="76" t="s">
        <v>529</v>
      </c>
      <c r="B334" s="82" t="s">
        <v>862</v>
      </c>
      <c r="C334" s="76">
        <f>VLOOKUP(GroupVertices[[#This Row],[Vertex]],Vertices[],MATCH("ID",Vertices[[#Headers],[Vertex]:[Vertex Content Word Count]],0),FALSE)</f>
        <v>320</v>
      </c>
    </row>
    <row r="335" spans="1:3" ht="15">
      <c r="A335" s="76" t="s">
        <v>529</v>
      </c>
      <c r="B335" s="82" t="s">
        <v>861</v>
      </c>
      <c r="C335" s="76">
        <f>VLOOKUP(GroupVertices[[#This Row],[Vertex]],Vertices[],MATCH("ID",Vertices[[#Headers],[Vertex]:[Vertex Content Word Count]],0),FALSE)</f>
        <v>21</v>
      </c>
    </row>
    <row r="336" spans="1:3" ht="15">
      <c r="A336" s="76" t="s">
        <v>530</v>
      </c>
      <c r="B336" s="82" t="s">
        <v>857</v>
      </c>
      <c r="C336" s="76">
        <f>VLOOKUP(GroupVertices[[#This Row],[Vertex]],Vertices[],MATCH("ID",Vertices[[#Headers],[Vertex]:[Vertex Content Word Count]],0),FALSE)</f>
        <v>316</v>
      </c>
    </row>
    <row r="337" spans="1:3" ht="15">
      <c r="A337" s="76" t="s">
        <v>530</v>
      </c>
      <c r="B337" s="82" t="s">
        <v>856</v>
      </c>
      <c r="C337" s="76">
        <f>VLOOKUP(GroupVertices[[#This Row],[Vertex]],Vertices[],MATCH("ID",Vertices[[#Headers],[Vertex]:[Vertex Content Word Count]],0),FALSE)</f>
        <v>93</v>
      </c>
    </row>
    <row r="338" spans="1:3" ht="15">
      <c r="A338" s="76" t="s">
        <v>531</v>
      </c>
      <c r="B338" s="82" t="s">
        <v>848</v>
      </c>
      <c r="C338" s="76">
        <f>VLOOKUP(GroupVertices[[#This Row],[Vertex]],Vertices[],MATCH("ID",Vertices[[#Headers],[Vertex]:[Vertex Content Word Count]],0),FALSE)</f>
        <v>309</v>
      </c>
    </row>
    <row r="339" spans="1:3" ht="15">
      <c r="A339" s="76" t="s">
        <v>531</v>
      </c>
      <c r="B339" s="82" t="s">
        <v>965</v>
      </c>
      <c r="C339" s="76">
        <f>VLOOKUP(GroupVertices[[#This Row],[Vertex]],Vertices[],MATCH("ID",Vertices[[#Headers],[Vertex]:[Vertex Content Word Count]],0),FALSE)</f>
        <v>91</v>
      </c>
    </row>
    <row r="340" spans="1:3" ht="15">
      <c r="A340" s="76" t="s">
        <v>532</v>
      </c>
      <c r="B340" s="82" t="s">
        <v>832</v>
      </c>
      <c r="C340" s="76">
        <f>VLOOKUP(GroupVertices[[#This Row],[Vertex]],Vertices[],MATCH("ID",Vertices[[#Headers],[Vertex]:[Vertex Content Word Count]],0),FALSE)</f>
        <v>89</v>
      </c>
    </row>
    <row r="341" spans="1:3" ht="15">
      <c r="A341" s="76" t="s">
        <v>532</v>
      </c>
      <c r="B341" s="82" t="s">
        <v>831</v>
      </c>
      <c r="C341" s="76">
        <f>VLOOKUP(GroupVertices[[#This Row],[Vertex]],Vertices[],MATCH("ID",Vertices[[#Headers],[Vertex]:[Vertex Content Word Count]],0),FALSE)</f>
        <v>88</v>
      </c>
    </row>
    <row r="342" spans="1:3" ht="15">
      <c r="A342" s="76" t="s">
        <v>533</v>
      </c>
      <c r="B342" s="82" t="s">
        <v>822</v>
      </c>
      <c r="C342" s="76">
        <f>VLOOKUP(GroupVertices[[#This Row],[Vertex]],Vertices[],MATCH("ID",Vertices[[#Headers],[Vertex]:[Vertex Content Word Count]],0),FALSE)</f>
        <v>285</v>
      </c>
    </row>
    <row r="343" spans="1:3" ht="15">
      <c r="A343" s="76" t="s">
        <v>533</v>
      </c>
      <c r="B343" s="82" t="s">
        <v>961</v>
      </c>
      <c r="C343" s="76">
        <f>VLOOKUP(GroupVertices[[#This Row],[Vertex]],Vertices[],MATCH("ID",Vertices[[#Headers],[Vertex]:[Vertex Content Word Count]],0),FALSE)</f>
        <v>84</v>
      </c>
    </row>
    <row r="344" spans="1:3" ht="15">
      <c r="A344" s="76" t="s">
        <v>534</v>
      </c>
      <c r="B344" s="82" t="s">
        <v>819</v>
      </c>
      <c r="C344" s="76">
        <f>VLOOKUP(GroupVertices[[#This Row],[Vertex]],Vertices[],MATCH("ID",Vertices[[#Headers],[Vertex]:[Vertex Content Word Count]],0),FALSE)</f>
        <v>83</v>
      </c>
    </row>
    <row r="345" spans="1:3" ht="15">
      <c r="A345" s="76" t="s">
        <v>534</v>
      </c>
      <c r="B345" s="82" t="s">
        <v>818</v>
      </c>
      <c r="C345" s="76">
        <f>VLOOKUP(GroupVertices[[#This Row],[Vertex]],Vertices[],MATCH("ID",Vertices[[#Headers],[Vertex]:[Vertex Content Word Count]],0),FALSE)</f>
        <v>82</v>
      </c>
    </row>
    <row r="346" spans="1:3" ht="15">
      <c r="A346" s="76" t="s">
        <v>535</v>
      </c>
      <c r="B346" s="82" t="s">
        <v>808</v>
      </c>
      <c r="C346" s="76">
        <f>VLOOKUP(GroupVertices[[#This Row],[Vertex]],Vertices[],MATCH("ID",Vertices[[#Headers],[Vertex]:[Vertex Content Word Count]],0),FALSE)</f>
        <v>80</v>
      </c>
    </row>
    <row r="347" spans="1:3" ht="15">
      <c r="A347" s="76" t="s">
        <v>535</v>
      </c>
      <c r="B347" s="82" t="s">
        <v>807</v>
      </c>
      <c r="C347" s="76">
        <f>VLOOKUP(GroupVertices[[#This Row],[Vertex]],Vertices[],MATCH("ID",Vertices[[#Headers],[Vertex]:[Vertex Content Word Count]],0),FALSE)</f>
        <v>79</v>
      </c>
    </row>
    <row r="348" spans="1:3" ht="15">
      <c r="A348" s="76" t="s">
        <v>536</v>
      </c>
      <c r="B348" s="82" t="s">
        <v>788</v>
      </c>
      <c r="C348" s="76">
        <f>VLOOKUP(GroupVertices[[#This Row],[Vertex]],Vertices[],MATCH("ID",Vertices[[#Headers],[Vertex]:[Vertex Content Word Count]],0),FALSE)</f>
        <v>257</v>
      </c>
    </row>
    <row r="349" spans="1:3" ht="15">
      <c r="A349" s="76" t="s">
        <v>536</v>
      </c>
      <c r="B349" s="82" t="s">
        <v>787</v>
      </c>
      <c r="C349" s="76">
        <f>VLOOKUP(GroupVertices[[#This Row],[Vertex]],Vertices[],MATCH("ID",Vertices[[#Headers],[Vertex]:[Vertex Content Word Count]],0),FALSE)</f>
        <v>76</v>
      </c>
    </row>
    <row r="350" spans="1:3" ht="15">
      <c r="A350" s="76" t="s">
        <v>537</v>
      </c>
      <c r="B350" s="82" t="s">
        <v>777</v>
      </c>
      <c r="C350" s="76">
        <f>VLOOKUP(GroupVertices[[#This Row],[Vertex]],Vertices[],MATCH("ID",Vertices[[#Headers],[Vertex]:[Vertex Content Word Count]],0),FALSE)</f>
        <v>251</v>
      </c>
    </row>
    <row r="351" spans="1:3" ht="15">
      <c r="A351" s="76" t="s">
        <v>537</v>
      </c>
      <c r="B351" s="82" t="s">
        <v>213</v>
      </c>
      <c r="C351" s="76">
        <f>VLOOKUP(GroupVertices[[#This Row],[Vertex]],Vertices[],MATCH("ID",Vertices[[#Headers],[Vertex]:[Vertex Content Word Count]],0),FALSE)</f>
        <v>74</v>
      </c>
    </row>
    <row r="352" spans="1:3" ht="15">
      <c r="A352" s="76" t="s">
        <v>538</v>
      </c>
      <c r="B352" s="82" t="s">
        <v>772</v>
      </c>
      <c r="C352" s="76">
        <f>VLOOKUP(GroupVertices[[#This Row],[Vertex]],Vertices[],MATCH("ID",Vertices[[#Headers],[Vertex]:[Vertex Content Word Count]],0),FALSE)</f>
        <v>248</v>
      </c>
    </row>
    <row r="353" spans="1:3" ht="15">
      <c r="A353" s="76" t="s">
        <v>538</v>
      </c>
      <c r="B353" s="82" t="s">
        <v>960</v>
      </c>
      <c r="C353" s="76">
        <f>VLOOKUP(GroupVertices[[#This Row],[Vertex]],Vertices[],MATCH("ID",Vertices[[#Headers],[Vertex]:[Vertex Content Word Count]],0),FALSE)</f>
        <v>71</v>
      </c>
    </row>
    <row r="354" spans="1:3" ht="15">
      <c r="A354" s="76" t="s">
        <v>539</v>
      </c>
      <c r="B354" s="82" t="s">
        <v>770</v>
      </c>
      <c r="C354" s="76">
        <f>VLOOKUP(GroupVertices[[#This Row],[Vertex]],Vertices[],MATCH("ID",Vertices[[#Headers],[Vertex]:[Vertex Content Word Count]],0),FALSE)</f>
        <v>245</v>
      </c>
    </row>
    <row r="355" spans="1:3" ht="15">
      <c r="A355" s="76" t="s">
        <v>539</v>
      </c>
      <c r="B355" s="82" t="s">
        <v>769</v>
      </c>
      <c r="C355" s="76">
        <f>VLOOKUP(GroupVertices[[#This Row],[Vertex]],Vertices[],MATCH("ID",Vertices[[#Headers],[Vertex]:[Vertex Content Word Count]],0),FALSE)</f>
        <v>69</v>
      </c>
    </row>
    <row r="356" spans="1:3" ht="15">
      <c r="A356" s="76" t="s">
        <v>540</v>
      </c>
      <c r="B356" s="82" t="s">
        <v>760</v>
      </c>
      <c r="C356" s="76">
        <f>VLOOKUP(GroupVertices[[#This Row],[Vertex]],Vertices[],MATCH("ID",Vertices[[#Headers],[Vertex]:[Vertex Content Word Count]],0),FALSE)</f>
        <v>236</v>
      </c>
    </row>
    <row r="357" spans="1:3" ht="15">
      <c r="A357" s="76" t="s">
        <v>540</v>
      </c>
      <c r="B357" s="82" t="s">
        <v>959</v>
      </c>
      <c r="C357" s="76">
        <f>VLOOKUP(GroupVertices[[#This Row],[Vertex]],Vertices[],MATCH("ID",Vertices[[#Headers],[Vertex]:[Vertex Content Word Count]],0),FALSE)</f>
        <v>68</v>
      </c>
    </row>
    <row r="358" spans="1:3" ht="15">
      <c r="A358" s="76" t="s">
        <v>541</v>
      </c>
      <c r="B358" s="82" t="s">
        <v>758</v>
      </c>
      <c r="C358" s="76">
        <f>VLOOKUP(GroupVertices[[#This Row],[Vertex]],Vertices[],MATCH("ID",Vertices[[#Headers],[Vertex]:[Vertex Content Word Count]],0),FALSE)</f>
        <v>67</v>
      </c>
    </row>
    <row r="359" spans="1:3" ht="15">
      <c r="A359" s="76" t="s">
        <v>541</v>
      </c>
      <c r="B359" s="82" t="s">
        <v>757</v>
      </c>
      <c r="C359" s="76">
        <f>VLOOKUP(GroupVertices[[#This Row],[Vertex]],Vertices[],MATCH("ID",Vertices[[#Headers],[Vertex]:[Vertex Content Word Count]],0),FALSE)</f>
        <v>66</v>
      </c>
    </row>
    <row r="360" spans="1:3" ht="15">
      <c r="A360" s="76" t="s">
        <v>542</v>
      </c>
      <c r="B360" s="82" t="s">
        <v>747</v>
      </c>
      <c r="C360" s="76">
        <f>VLOOKUP(GroupVertices[[#This Row],[Vertex]],Vertices[],MATCH("ID",Vertices[[#Headers],[Vertex]:[Vertex Content Word Count]],0),FALSE)</f>
        <v>226</v>
      </c>
    </row>
    <row r="361" spans="1:3" ht="15">
      <c r="A361" s="76" t="s">
        <v>542</v>
      </c>
      <c r="B361" s="82" t="s">
        <v>955</v>
      </c>
      <c r="C361" s="76">
        <f>VLOOKUP(GroupVertices[[#This Row],[Vertex]],Vertices[],MATCH("ID",Vertices[[#Headers],[Vertex]:[Vertex Content Word Count]],0),FALSE)</f>
        <v>62</v>
      </c>
    </row>
    <row r="362" spans="1:3" ht="15">
      <c r="A362" s="76" t="s">
        <v>543</v>
      </c>
      <c r="B362" s="82" t="s">
        <v>701</v>
      </c>
      <c r="C362" s="76">
        <f>VLOOKUP(GroupVertices[[#This Row],[Vertex]],Vertices[],MATCH("ID",Vertices[[#Headers],[Vertex]:[Vertex Content Word Count]],0),FALSE)</f>
        <v>180</v>
      </c>
    </row>
    <row r="363" spans="1:3" ht="15">
      <c r="A363" s="76" t="s">
        <v>543</v>
      </c>
      <c r="B363" s="82" t="s">
        <v>949</v>
      </c>
      <c r="C363" s="76">
        <f>VLOOKUP(GroupVertices[[#This Row],[Vertex]],Vertices[],MATCH("ID",Vertices[[#Headers],[Vertex]:[Vertex Content Word Count]],0),FALSE)</f>
        <v>51</v>
      </c>
    </row>
    <row r="364" spans="1:3" ht="15">
      <c r="A364" s="76" t="s">
        <v>544</v>
      </c>
      <c r="B364" s="82" t="s">
        <v>780</v>
      </c>
      <c r="C364" s="76">
        <f>VLOOKUP(GroupVertices[[#This Row],[Vertex]],Vertices[],MATCH("ID",Vertices[[#Headers],[Vertex]:[Vertex Content Word Count]],0),FALSE)</f>
        <v>50</v>
      </c>
    </row>
    <row r="365" spans="1:3" ht="15">
      <c r="A365" s="76" t="s">
        <v>544</v>
      </c>
      <c r="B365" s="82" t="s">
        <v>697</v>
      </c>
      <c r="C365" s="76">
        <f>VLOOKUP(GroupVertices[[#This Row],[Vertex]],Vertices[],MATCH("ID",Vertices[[#Headers],[Vertex]:[Vertex Content Word Count]],0),FALSE)</f>
        <v>176</v>
      </c>
    </row>
    <row r="366" spans="1:3" ht="15">
      <c r="A366" s="76" t="s">
        <v>545</v>
      </c>
      <c r="B366" s="82" t="s">
        <v>694</v>
      </c>
      <c r="C366" s="76">
        <f>VLOOKUP(GroupVertices[[#This Row],[Vertex]],Vertices[],MATCH("ID",Vertices[[#Headers],[Vertex]:[Vertex Content Word Count]],0),FALSE)</f>
        <v>173</v>
      </c>
    </row>
    <row r="367" spans="1:3" ht="15">
      <c r="A367" s="76" t="s">
        <v>545</v>
      </c>
      <c r="B367" s="82" t="s">
        <v>948</v>
      </c>
      <c r="C367" s="76">
        <f>VLOOKUP(GroupVertices[[#This Row],[Vertex]],Vertices[],MATCH("ID",Vertices[[#Headers],[Vertex]:[Vertex Content Word Count]],0),FALSE)</f>
        <v>49</v>
      </c>
    </row>
    <row r="368" spans="1:3" ht="15">
      <c r="A368" s="76" t="s">
        <v>546</v>
      </c>
      <c r="B368" s="82" t="s">
        <v>690</v>
      </c>
      <c r="C368" s="76">
        <f>VLOOKUP(GroupVertices[[#This Row],[Vertex]],Vertices[],MATCH("ID",Vertices[[#Headers],[Vertex]:[Vertex Content Word Count]],0),FALSE)</f>
        <v>169</v>
      </c>
    </row>
    <row r="369" spans="1:3" ht="15">
      <c r="A369" s="76" t="s">
        <v>546</v>
      </c>
      <c r="B369" s="82" t="s">
        <v>947</v>
      </c>
      <c r="C369" s="76">
        <f>VLOOKUP(GroupVertices[[#This Row],[Vertex]],Vertices[],MATCH("ID",Vertices[[#Headers],[Vertex]:[Vertex Content Word Count]],0),FALSE)</f>
        <v>48</v>
      </c>
    </row>
    <row r="370" spans="1:3" ht="15">
      <c r="A370" s="76" t="s">
        <v>547</v>
      </c>
      <c r="B370" s="82" t="s">
        <v>799</v>
      </c>
      <c r="C370" s="76">
        <f>VLOOKUP(GroupVertices[[#This Row],[Vertex]],Vertices[],MATCH("ID",Vertices[[#Headers],[Vertex]:[Vertex Content Word Count]],0),FALSE)</f>
        <v>42</v>
      </c>
    </row>
    <row r="371" spans="1:3" ht="15">
      <c r="A371" s="76" t="s">
        <v>547</v>
      </c>
      <c r="B371" s="82" t="s">
        <v>689</v>
      </c>
      <c r="C371" s="76">
        <f>VLOOKUP(GroupVertices[[#This Row],[Vertex]],Vertices[],MATCH("ID",Vertices[[#Headers],[Vertex]:[Vertex Content Word Count]],0),FALSE)</f>
        <v>167</v>
      </c>
    </row>
    <row r="372" spans="1:3" ht="15">
      <c r="A372" s="76" t="s">
        <v>548</v>
      </c>
      <c r="B372" s="82" t="s">
        <v>673</v>
      </c>
      <c r="C372" s="76">
        <f>VLOOKUP(GroupVertices[[#This Row],[Vertex]],Vertices[],MATCH("ID",Vertices[[#Headers],[Vertex]:[Vertex Content Word Count]],0),FALSE)</f>
        <v>153</v>
      </c>
    </row>
    <row r="373" spans="1:3" ht="15">
      <c r="A373" s="76" t="s">
        <v>548</v>
      </c>
      <c r="B373" s="82" t="s">
        <v>946</v>
      </c>
      <c r="C373" s="76">
        <f>VLOOKUP(GroupVertices[[#This Row],[Vertex]],Vertices[],MATCH("ID",Vertices[[#Headers],[Vertex]:[Vertex Content Word Count]],0),FALSE)</f>
        <v>40</v>
      </c>
    </row>
    <row r="374" spans="1:3" ht="15">
      <c r="A374" s="76" t="s">
        <v>549</v>
      </c>
      <c r="B374" s="82" t="s">
        <v>653</v>
      </c>
      <c r="C374" s="76">
        <f>VLOOKUP(GroupVertices[[#This Row],[Vertex]],Vertices[],MATCH("ID",Vertices[[#Headers],[Vertex]:[Vertex Content Word Count]],0),FALSE)</f>
        <v>37</v>
      </c>
    </row>
    <row r="375" spans="1:3" ht="15">
      <c r="A375" s="76" t="s">
        <v>549</v>
      </c>
      <c r="B375" s="82" t="s">
        <v>652</v>
      </c>
      <c r="C375" s="76">
        <f>VLOOKUP(GroupVertices[[#This Row],[Vertex]],Vertices[],MATCH("ID",Vertices[[#Headers],[Vertex]:[Vertex Content Word Count]],0),FALSE)</f>
        <v>36</v>
      </c>
    </row>
    <row r="376" spans="1:3" ht="15">
      <c r="A376" s="76" t="s">
        <v>550</v>
      </c>
      <c r="B376" s="82" t="s">
        <v>644</v>
      </c>
      <c r="C376" s="76">
        <f>VLOOKUP(GroupVertices[[#This Row],[Vertex]],Vertices[],MATCH("ID",Vertices[[#Headers],[Vertex]:[Vertex Content Word Count]],0),FALSE)</f>
        <v>34</v>
      </c>
    </row>
    <row r="377" spans="1:3" ht="15">
      <c r="A377" s="76" t="s">
        <v>550</v>
      </c>
      <c r="B377" s="82" t="s">
        <v>643</v>
      </c>
      <c r="C377" s="76">
        <f>VLOOKUP(GroupVertices[[#This Row],[Vertex]],Vertices[],MATCH("ID",Vertices[[#Headers],[Vertex]:[Vertex Content Word Count]],0),FALSE)</f>
        <v>33</v>
      </c>
    </row>
    <row r="378" spans="1:3" ht="15">
      <c r="A378" s="76" t="s">
        <v>551</v>
      </c>
      <c r="B378" s="82" t="s">
        <v>633</v>
      </c>
      <c r="C378" s="76">
        <f>VLOOKUP(GroupVertices[[#This Row],[Vertex]],Vertices[],MATCH("ID",Vertices[[#Headers],[Vertex]:[Vertex Content Word Count]],0),FALSE)</f>
        <v>117</v>
      </c>
    </row>
    <row r="379" spans="1:3" ht="15">
      <c r="A379" s="76" t="s">
        <v>551</v>
      </c>
      <c r="B379" s="82" t="s">
        <v>632</v>
      </c>
      <c r="C379" s="76">
        <f>VLOOKUP(GroupVertices[[#This Row],[Vertex]],Vertices[],MATCH("ID",Vertices[[#Headers],[Vertex]:[Vertex Content Word Count]],0),FALSE)</f>
        <v>30</v>
      </c>
    </row>
    <row r="380" spans="1:3" ht="15">
      <c r="A380" s="76" t="s">
        <v>552</v>
      </c>
      <c r="B380" s="82" t="s">
        <v>629</v>
      </c>
      <c r="C380" s="76">
        <f>VLOOKUP(GroupVertices[[#This Row],[Vertex]],Vertices[],MATCH("ID",Vertices[[#Headers],[Vertex]:[Vertex Content Word Count]],0),FALSE)</f>
        <v>114</v>
      </c>
    </row>
    <row r="381" spans="1:3" ht="15">
      <c r="A381" s="76" t="s">
        <v>552</v>
      </c>
      <c r="B381" s="82" t="s">
        <v>943</v>
      </c>
      <c r="C381" s="76">
        <f>VLOOKUP(GroupVertices[[#This Row],[Vertex]],Vertices[],MATCH("ID",Vertices[[#Headers],[Vertex]:[Vertex Content Word Count]],0),FALSE)</f>
        <v>29</v>
      </c>
    </row>
    <row r="382" spans="1:3" ht="15">
      <c r="A382" s="76" t="s">
        <v>553</v>
      </c>
      <c r="B382" s="82" t="s">
        <v>620</v>
      </c>
      <c r="C382" s="76">
        <f>VLOOKUP(GroupVertices[[#This Row],[Vertex]],Vertices[],MATCH("ID",Vertices[[#Headers],[Vertex]:[Vertex Content Word Count]],0),FALSE)</f>
        <v>106</v>
      </c>
    </row>
    <row r="383" spans="1:3" ht="15">
      <c r="A383" s="76" t="s">
        <v>553</v>
      </c>
      <c r="B383" s="82" t="s">
        <v>942</v>
      </c>
      <c r="C383" s="76">
        <f>VLOOKUP(GroupVertices[[#This Row],[Vertex]],Vertices[],MATCH("ID",Vertices[[#Headers],[Vertex]:[Vertex Content Word Count]],0),FALSE)</f>
        <v>27</v>
      </c>
    </row>
    <row r="384" spans="1:3" ht="15">
      <c r="A384" s="76" t="s">
        <v>554</v>
      </c>
      <c r="B384" s="82" t="s">
        <v>613</v>
      </c>
      <c r="C384" s="76">
        <f>VLOOKUP(GroupVertices[[#This Row],[Vertex]],Vertices[],MATCH("ID",Vertices[[#Headers],[Vertex]:[Vertex Content Word Count]],0),FALSE)</f>
        <v>100</v>
      </c>
    </row>
    <row r="385" spans="1:3" ht="15">
      <c r="A385" s="76" t="s">
        <v>554</v>
      </c>
      <c r="B385" s="82" t="s">
        <v>941</v>
      </c>
      <c r="C385" s="76">
        <f>VLOOKUP(GroupVertices[[#This Row],[Vertex]],Vertices[],MATCH("ID",Vertices[[#Headers],[Vertex]:[Vertex Content Word Count]],0),FALSE)</f>
        <v>25</v>
      </c>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sheetData>
  <dataValidations count="3" xWindow="58" yWindow="226">
    <dataValidation allowBlank="1" showInputMessage="1" showErrorMessage="1" promptTitle="Group Name" prompt="Enter the name of the group.  The group name must also be entered on the Groups worksheet." sqref="A2:A385"/>
    <dataValidation allowBlank="1" showInputMessage="1" showErrorMessage="1" promptTitle="Vertex Name" prompt="Enter the name of a vertex to include in the group." sqref="B2:B385"/>
    <dataValidation allowBlank="1" showInputMessage="1" promptTitle="Vertex ID" prompt="This is the value of the hidden ID cell in the Vertices worksheet.  It gets filled in by the items on the NodeXL, Analysis, Groups menu." sqref="C2:C3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470</v>
      </c>
      <c r="B2" s="34" t="s">
        <v>458</v>
      </c>
      <c r="D2" s="31">
        <f>MIN(Vertices[Degree])</f>
        <v>0</v>
      </c>
      <c r="E2" s="3">
        <f>COUNTIF(Vertices[Degree],"&gt;= "&amp;D2)-COUNTIF(Vertices[Degree],"&gt;="&amp;D3)</f>
        <v>0</v>
      </c>
      <c r="F2" s="37">
        <f>MIN(Vertices[In-Degree])</f>
        <v>0</v>
      </c>
      <c r="G2" s="38">
        <f>COUNTIF(Vertices[In-Degree],"&gt;= "&amp;F2)-COUNTIF(Vertices[In-Degree],"&gt;="&amp;F3)</f>
        <v>381</v>
      </c>
      <c r="H2" s="37">
        <f>MIN(Vertices[Out-Degree])</f>
        <v>0</v>
      </c>
      <c r="I2" s="38">
        <f>COUNTIF(Vertices[Out-Degree],"&gt;= "&amp;H2)-COUNTIF(Vertices[Out-Degree],"&gt;="&amp;H3)</f>
        <v>41</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101"/>
      <c r="B3" s="101"/>
      <c r="D3" s="32">
        <f aca="true" t="shared" si="1" ref="D3:D44">D2+($D$45-$D$2)/BinDivisor</f>
        <v>0</v>
      </c>
      <c r="E3" s="3">
        <f>COUNTIF(Vertices[Degree],"&gt;= "&amp;D3)-COUNTIF(Vertices[Degree],"&gt;="&amp;D4)</f>
        <v>0</v>
      </c>
      <c r="F3" s="39">
        <f aca="true" t="shared" si="2" ref="F3:F44">F2+($F$45-$F$2)/BinDivisor</f>
        <v>7.395348837209302</v>
      </c>
      <c r="G3" s="40">
        <f>COUNTIF(Vertices[In-Degree],"&gt;= "&amp;F3)-COUNTIF(Vertices[In-Degree],"&gt;="&amp;F4)</f>
        <v>2</v>
      </c>
      <c r="H3" s="39">
        <f aca="true" t="shared" si="3" ref="H3:H44">H2+($H$45-$H$2)/BinDivisor</f>
        <v>0.13953488372093023</v>
      </c>
      <c r="I3" s="40">
        <f>COUNTIF(Vertices[Out-Degree],"&gt;= "&amp;H3)-COUNTIF(Vertices[Out-Degree],"&gt;="&amp;H4)</f>
        <v>0</v>
      </c>
      <c r="J3" s="39">
        <f aca="true" t="shared" si="4" ref="J3:J44">J2+($J$45-$J$2)/BinDivisor</f>
        <v>0</v>
      </c>
      <c r="K3" s="40">
        <f>COUNTIF(Vertices[Betweenness Centrality],"&gt;= "&amp;J3)-COUNTIF(Vertices[Betweenness Centrality],"&gt;="&amp;J4)</f>
        <v>0</v>
      </c>
      <c r="L3" s="39">
        <f aca="true" t="shared" si="5" ref="L3:L44">L2+($L$45-$L$2)/BinDivisor</f>
        <v>0</v>
      </c>
      <c r="M3" s="40">
        <f>COUNTIF(Vertices[Closeness Centrality],"&gt;= "&amp;L3)-COUNTIF(Vertices[Closeness Centrality],"&gt;="&amp;L4)</f>
        <v>0</v>
      </c>
      <c r="N3" s="39">
        <f aca="true" t="shared" si="6" ref="N3:N44">N2+($N$45-$N$2)/BinDivisor</f>
        <v>0</v>
      </c>
      <c r="O3" s="40">
        <f>COUNTIF(Vertices[Eigenvector Centrality],"&gt;= "&amp;N3)-COUNTIF(Vertices[Eigenvector Centrality],"&gt;="&amp;N4)</f>
        <v>0</v>
      </c>
      <c r="P3" s="39">
        <f aca="true" t="shared" si="7" ref="P3:P44">P2+($P$45-$P$2)/BinDivisor</f>
        <v>0</v>
      </c>
      <c r="Q3" s="40">
        <f>COUNTIF(Vertices[PageRank],"&gt;= "&amp;P3)-COUNTIF(Vertices[PageRank],"&gt;="&amp;P4)</f>
        <v>0</v>
      </c>
      <c r="R3" s="39">
        <f aca="true" t="shared" si="8" ref="R3:R44">R2+($R$45-$R$2)/BinDivisor</f>
        <v>0</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384</v>
      </c>
      <c r="D4" s="32">
        <f t="shared" si="1"/>
        <v>0</v>
      </c>
      <c r="E4" s="3">
        <f>COUNTIF(Vertices[Degree],"&gt;= "&amp;D4)-COUNTIF(Vertices[Degree],"&gt;="&amp;D5)</f>
        <v>0</v>
      </c>
      <c r="F4" s="37">
        <f t="shared" si="2"/>
        <v>14.790697674418604</v>
      </c>
      <c r="G4" s="38">
        <f>COUNTIF(Vertices[In-Degree],"&gt;= "&amp;F4)-COUNTIF(Vertices[In-Degree],"&gt;="&amp;F5)</f>
        <v>0</v>
      </c>
      <c r="H4" s="37">
        <f t="shared" si="3"/>
        <v>0.27906976744186046</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01"/>
      <c r="B5" s="101"/>
      <c r="D5" s="32">
        <f t="shared" si="1"/>
        <v>0</v>
      </c>
      <c r="E5" s="3">
        <f>COUNTIF(Vertices[Degree],"&gt;= "&amp;D5)-COUNTIF(Vertices[Degree],"&gt;="&amp;D6)</f>
        <v>0</v>
      </c>
      <c r="F5" s="39">
        <f t="shared" si="2"/>
        <v>22.186046511627907</v>
      </c>
      <c r="G5" s="40">
        <f>COUNTIF(Vertices[In-Degree],"&gt;= "&amp;F5)-COUNTIF(Vertices[In-Degree],"&gt;="&amp;F6)</f>
        <v>0</v>
      </c>
      <c r="H5" s="39">
        <f t="shared" si="3"/>
        <v>0.41860465116279066</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t="s">
        <v>148</v>
      </c>
      <c r="B6" s="34">
        <v>285</v>
      </c>
      <c r="D6" s="32">
        <f t="shared" si="1"/>
        <v>0</v>
      </c>
      <c r="E6" s="3">
        <f>COUNTIF(Vertices[Degree],"&gt;= "&amp;D6)-COUNTIF(Vertices[Degree],"&gt;="&amp;D7)</f>
        <v>0</v>
      </c>
      <c r="F6" s="37">
        <f t="shared" si="2"/>
        <v>29.58139534883721</v>
      </c>
      <c r="G6" s="38">
        <f>COUNTIF(Vertices[In-Degree],"&gt;= "&amp;F6)-COUNTIF(Vertices[In-Degree],"&gt;="&amp;F7)</f>
        <v>0</v>
      </c>
      <c r="H6" s="37">
        <f t="shared" si="3"/>
        <v>0.5581395348837209</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1005</v>
      </c>
      <c r="D7" s="32">
        <f t="shared" si="1"/>
        <v>0</v>
      </c>
      <c r="E7" s="3">
        <f>COUNTIF(Vertices[Degree],"&gt;= "&amp;D7)-COUNTIF(Vertices[Degree],"&gt;="&amp;D8)</f>
        <v>0</v>
      </c>
      <c r="F7" s="39">
        <f t="shared" si="2"/>
        <v>36.97674418604651</v>
      </c>
      <c r="G7" s="40">
        <f>COUNTIF(Vertices[In-Degree],"&gt;= "&amp;F7)-COUNTIF(Vertices[In-Degree],"&gt;="&amp;F8)</f>
        <v>0</v>
      </c>
      <c r="H7" s="39">
        <f t="shared" si="3"/>
        <v>0.6976744186046512</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150</v>
      </c>
      <c r="B8" s="34">
        <v>1290</v>
      </c>
      <c r="D8" s="32">
        <f t="shared" si="1"/>
        <v>0</v>
      </c>
      <c r="E8" s="3">
        <f>COUNTIF(Vertices[Degree],"&gt;= "&amp;D8)-COUNTIF(Vertices[Degree],"&gt;="&amp;D9)</f>
        <v>0</v>
      </c>
      <c r="F8" s="37">
        <f t="shared" si="2"/>
        <v>44.372093023255815</v>
      </c>
      <c r="G8" s="38">
        <f>COUNTIF(Vertices[In-Degree],"&gt;= "&amp;F8)-COUNTIF(Vertices[In-Degree],"&gt;="&amp;F9)</f>
        <v>0</v>
      </c>
      <c r="H8" s="37">
        <f t="shared" si="3"/>
        <v>0.8372093023255814</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01"/>
      <c r="B9" s="101"/>
      <c r="D9" s="32">
        <f t="shared" si="1"/>
        <v>0</v>
      </c>
      <c r="E9" s="3">
        <f>COUNTIF(Vertices[Degree],"&gt;= "&amp;D9)-COUNTIF(Vertices[Degree],"&gt;="&amp;D10)</f>
        <v>0</v>
      </c>
      <c r="F9" s="39">
        <f t="shared" si="2"/>
        <v>51.76744186046512</v>
      </c>
      <c r="G9" s="40">
        <f>COUNTIF(Vertices[In-Degree],"&gt;= "&amp;F9)-COUNTIF(Vertices[In-Degree],"&gt;="&amp;F10)</f>
        <v>0</v>
      </c>
      <c r="H9" s="39">
        <f t="shared" si="3"/>
        <v>0.9767441860465117</v>
      </c>
      <c r="I9" s="40">
        <f>COUNTIF(Vertices[Out-Degree],"&gt;= "&amp;H9)-COUNTIF(Vertices[Out-Degree],"&gt;="&amp;H10)</f>
        <v>257</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151</v>
      </c>
      <c r="B10" s="34">
        <v>22</v>
      </c>
      <c r="D10" s="32">
        <f t="shared" si="1"/>
        <v>0</v>
      </c>
      <c r="E10" s="3">
        <f>COUNTIF(Vertices[Degree],"&gt;= "&amp;D10)-COUNTIF(Vertices[Degree],"&gt;="&amp;D11)</f>
        <v>0</v>
      </c>
      <c r="F10" s="37">
        <f t="shared" si="2"/>
        <v>59.162790697674424</v>
      </c>
      <c r="G10" s="38">
        <f>COUNTIF(Vertices[In-Degree],"&gt;= "&amp;F10)-COUNTIF(Vertices[In-Degree],"&gt;="&amp;F11)</f>
        <v>0</v>
      </c>
      <c r="H10" s="37">
        <f t="shared" si="3"/>
        <v>1.1162790697674418</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01"/>
      <c r="B11" s="101"/>
      <c r="D11" s="32">
        <f t="shared" si="1"/>
        <v>0</v>
      </c>
      <c r="E11" s="3">
        <f>COUNTIF(Vertices[Degree],"&gt;= "&amp;D11)-COUNTIF(Vertices[Degree],"&gt;="&amp;D12)</f>
        <v>0</v>
      </c>
      <c r="F11" s="39">
        <f t="shared" si="2"/>
        <v>66.55813953488372</v>
      </c>
      <c r="G11" s="40">
        <f>COUNTIF(Vertices[In-Degree],"&gt;= "&amp;F11)-COUNTIF(Vertices[In-Degree],"&gt;="&amp;F12)</f>
        <v>0</v>
      </c>
      <c r="H11" s="39">
        <f t="shared" si="3"/>
        <v>1.255813953488372</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170</v>
      </c>
      <c r="B12" s="34">
        <v>0.0365296803652968</v>
      </c>
      <c r="D12" s="32">
        <f t="shared" si="1"/>
        <v>0</v>
      </c>
      <c r="E12" s="3">
        <f>COUNTIF(Vertices[Degree],"&gt;= "&amp;D12)-COUNTIF(Vertices[Degree],"&gt;="&amp;D13)</f>
        <v>0</v>
      </c>
      <c r="F12" s="37">
        <f t="shared" si="2"/>
        <v>73.95348837209302</v>
      </c>
      <c r="G12" s="38">
        <f>COUNTIF(Vertices[In-Degree],"&gt;= "&amp;F12)-COUNTIF(Vertices[In-Degree],"&gt;="&amp;F13)</f>
        <v>0</v>
      </c>
      <c r="H12" s="37">
        <f t="shared" si="3"/>
        <v>1.3953488372093024</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171</v>
      </c>
      <c r="B13" s="34">
        <v>0.07048458149779736</v>
      </c>
      <c r="D13" s="32">
        <f t="shared" si="1"/>
        <v>0</v>
      </c>
      <c r="E13" s="3">
        <f>COUNTIF(Vertices[Degree],"&gt;= "&amp;D13)-COUNTIF(Vertices[Degree],"&gt;="&amp;D14)</f>
        <v>0</v>
      </c>
      <c r="F13" s="39">
        <f t="shared" si="2"/>
        <v>81.34883720930232</v>
      </c>
      <c r="G13" s="40">
        <f>COUNTIF(Vertices[In-Degree],"&gt;= "&amp;F13)-COUNTIF(Vertices[In-Degree],"&gt;="&amp;F14)</f>
        <v>0</v>
      </c>
      <c r="H13" s="39">
        <f t="shared" si="3"/>
        <v>1.5348837209302326</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101"/>
      <c r="B14" s="101"/>
      <c r="D14" s="32">
        <f t="shared" si="1"/>
        <v>0</v>
      </c>
      <c r="E14" s="3">
        <f>COUNTIF(Vertices[Degree],"&gt;= "&amp;D14)-COUNTIF(Vertices[Degree],"&gt;="&amp;D15)</f>
        <v>0</v>
      </c>
      <c r="F14" s="37">
        <f t="shared" si="2"/>
        <v>88.74418604651162</v>
      </c>
      <c r="G14" s="38">
        <f>COUNTIF(Vertices[In-Degree],"&gt;= "&amp;F14)-COUNTIF(Vertices[In-Degree],"&gt;="&amp;F15)</f>
        <v>0</v>
      </c>
      <c r="H14" s="37">
        <f t="shared" si="3"/>
        <v>1.6744186046511629</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152</v>
      </c>
      <c r="B15" s="34">
        <v>18</v>
      </c>
      <c r="D15" s="32">
        <f t="shared" si="1"/>
        <v>0</v>
      </c>
      <c r="E15" s="3">
        <f>COUNTIF(Vertices[Degree],"&gt;= "&amp;D15)-COUNTIF(Vertices[Degree],"&gt;="&amp;D16)</f>
        <v>0</v>
      </c>
      <c r="F15" s="39">
        <f t="shared" si="2"/>
        <v>96.13953488372091</v>
      </c>
      <c r="G15" s="40">
        <f>COUNTIF(Vertices[In-Degree],"&gt;= "&amp;F15)-COUNTIF(Vertices[In-Degree],"&gt;="&amp;F16)</f>
        <v>0</v>
      </c>
      <c r="H15" s="39">
        <f t="shared" si="3"/>
        <v>1.8139534883720931</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153</v>
      </c>
      <c r="B16" s="34">
        <v>8</v>
      </c>
      <c r="D16" s="32">
        <f t="shared" si="1"/>
        <v>0</v>
      </c>
      <c r="E16" s="3">
        <f>COUNTIF(Vertices[Degree],"&gt;= "&amp;D16)-COUNTIF(Vertices[Degree],"&gt;="&amp;D17)</f>
        <v>0</v>
      </c>
      <c r="F16" s="37">
        <f t="shared" si="2"/>
        <v>103.53488372093021</v>
      </c>
      <c r="G16" s="38">
        <f>COUNTIF(Vertices[In-Degree],"&gt;= "&amp;F16)-COUNTIF(Vertices[In-Degree],"&gt;="&amp;F17)</f>
        <v>0</v>
      </c>
      <c r="H16" s="37">
        <f t="shared" si="3"/>
        <v>1.9534883720930234</v>
      </c>
      <c r="I16" s="38">
        <f>COUNTIF(Vertices[Out-Degree],"&gt;= "&amp;H16)-COUNTIF(Vertices[Out-Degree],"&gt;="&amp;H17)</f>
        <v>63</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154</v>
      </c>
      <c r="B17" s="34">
        <v>354</v>
      </c>
      <c r="D17" s="32">
        <f t="shared" si="1"/>
        <v>0</v>
      </c>
      <c r="E17" s="3">
        <f>COUNTIF(Vertices[Degree],"&gt;= "&amp;D17)-COUNTIF(Vertices[Degree],"&gt;="&amp;D18)</f>
        <v>0</v>
      </c>
      <c r="F17" s="39">
        <f t="shared" si="2"/>
        <v>110.93023255813951</v>
      </c>
      <c r="G17" s="40">
        <f>COUNTIF(Vertices[In-Degree],"&gt;= "&amp;F17)-COUNTIF(Vertices[In-Degree],"&gt;="&amp;F18)</f>
        <v>0</v>
      </c>
      <c r="H17" s="39">
        <f t="shared" si="3"/>
        <v>2.0930232558139537</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155</v>
      </c>
      <c r="B18" s="34">
        <v>1260</v>
      </c>
      <c r="D18" s="32">
        <f t="shared" si="1"/>
        <v>0</v>
      </c>
      <c r="E18" s="3">
        <f>COUNTIF(Vertices[Degree],"&gt;= "&amp;D18)-COUNTIF(Vertices[Degree],"&gt;="&amp;D19)</f>
        <v>0</v>
      </c>
      <c r="F18" s="37">
        <f t="shared" si="2"/>
        <v>118.3255813953488</v>
      </c>
      <c r="G18" s="38">
        <f>COUNTIF(Vertices[In-Degree],"&gt;= "&amp;F18)-COUNTIF(Vertices[In-Degree],"&gt;="&amp;F19)</f>
        <v>0</v>
      </c>
      <c r="H18" s="37">
        <f t="shared" si="3"/>
        <v>2.2325581395348837</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01"/>
      <c r="B19" s="101"/>
      <c r="D19" s="32">
        <f t="shared" si="1"/>
        <v>0</v>
      </c>
      <c r="E19" s="3">
        <f>COUNTIF(Vertices[Degree],"&gt;= "&amp;D19)-COUNTIF(Vertices[Degree],"&gt;="&amp;D20)</f>
        <v>0</v>
      </c>
      <c r="F19" s="39">
        <f t="shared" si="2"/>
        <v>125.7209302325581</v>
      </c>
      <c r="G19" s="40">
        <f>COUNTIF(Vertices[In-Degree],"&gt;= "&amp;F19)-COUNTIF(Vertices[In-Degree],"&gt;="&amp;F20)</f>
        <v>0</v>
      </c>
      <c r="H19" s="39">
        <f t="shared" si="3"/>
        <v>2.3720930232558137</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133.11627906976742</v>
      </c>
      <c r="G20" s="38">
        <f>COUNTIF(Vertices[In-Degree],"&gt;= "&amp;F20)-COUNTIF(Vertices[In-Degree],"&gt;="&amp;F21)</f>
        <v>0</v>
      </c>
      <c r="H20" s="37">
        <f t="shared" si="3"/>
        <v>2.5116279069767438</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157</v>
      </c>
      <c r="B21" s="34">
        <v>2.181337</v>
      </c>
      <c r="D21" s="32">
        <f t="shared" si="1"/>
        <v>0</v>
      </c>
      <c r="E21" s="3">
        <f>COUNTIF(Vertices[Degree],"&gt;= "&amp;D21)-COUNTIF(Vertices[Degree],"&gt;="&amp;D22)</f>
        <v>0</v>
      </c>
      <c r="F21" s="39">
        <f t="shared" si="2"/>
        <v>140.5116279069767</v>
      </c>
      <c r="G21" s="40">
        <f>COUNTIF(Vertices[In-Degree],"&gt;= "&amp;F21)-COUNTIF(Vertices[In-Degree],"&gt;="&amp;F22)</f>
        <v>0</v>
      </c>
      <c r="H21" s="39">
        <f t="shared" si="3"/>
        <v>2.651162790697674</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101"/>
      <c r="B22" s="101"/>
      <c r="D22" s="32">
        <f t="shared" si="1"/>
        <v>0</v>
      </c>
      <c r="E22" s="3">
        <f>COUNTIF(Vertices[Degree],"&gt;= "&amp;D22)-COUNTIF(Vertices[Degree],"&gt;="&amp;D23)</f>
        <v>0</v>
      </c>
      <c r="F22" s="37">
        <f t="shared" si="2"/>
        <v>147.906976744186</v>
      </c>
      <c r="G22" s="38">
        <f>COUNTIF(Vertices[In-Degree],"&gt;= "&amp;F22)-COUNTIF(Vertices[In-Degree],"&gt;="&amp;F23)</f>
        <v>0</v>
      </c>
      <c r="H22" s="37">
        <f t="shared" si="3"/>
        <v>2.790697674418604</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158</v>
      </c>
      <c r="B23" s="34">
        <v>0.003086923411662315</v>
      </c>
      <c r="D23" s="32">
        <f t="shared" si="1"/>
        <v>0</v>
      </c>
      <c r="E23" s="3">
        <f>COUNTIF(Vertices[Degree],"&gt;= "&amp;D23)-COUNTIF(Vertices[Degree],"&gt;="&amp;D24)</f>
        <v>0</v>
      </c>
      <c r="F23" s="39">
        <f t="shared" si="2"/>
        <v>155.3023255813953</v>
      </c>
      <c r="G23" s="40">
        <f>COUNTIF(Vertices[In-Degree],"&gt;= "&amp;F23)-COUNTIF(Vertices[In-Degree],"&gt;="&amp;F24)</f>
        <v>0</v>
      </c>
      <c r="H23" s="39">
        <f t="shared" si="3"/>
        <v>2.930232558139534</v>
      </c>
      <c r="I23" s="40">
        <f>COUNTIF(Vertices[Out-Degree],"&gt;= "&amp;H23)-COUNTIF(Vertices[Out-Degree],"&gt;="&amp;H24)</f>
        <v>14</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471</v>
      </c>
      <c r="B24" s="34" t="s">
        <v>473</v>
      </c>
      <c r="D24" s="32">
        <f t="shared" si="1"/>
        <v>0</v>
      </c>
      <c r="E24" s="3">
        <f>COUNTIF(Vertices[Degree],"&gt;= "&amp;D24)-COUNTIF(Vertices[Degree],"&gt;="&amp;D25)</f>
        <v>0</v>
      </c>
      <c r="F24" s="37">
        <f t="shared" si="2"/>
        <v>162.6976744186046</v>
      </c>
      <c r="G24" s="38">
        <f>COUNTIF(Vertices[In-Degree],"&gt;= "&amp;F24)-COUNTIF(Vertices[In-Degree],"&gt;="&amp;F25)</f>
        <v>0</v>
      </c>
      <c r="H24" s="37">
        <f t="shared" si="3"/>
        <v>3.069767441860464</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101"/>
      <c r="B25" s="101"/>
      <c r="D25" s="32">
        <f t="shared" si="1"/>
        <v>0</v>
      </c>
      <c r="E25" s="3">
        <f>COUNTIF(Vertices[Degree],"&gt;= "&amp;D25)-COUNTIF(Vertices[Degree],"&gt;="&amp;D26)</f>
        <v>0</v>
      </c>
      <c r="F25" s="39">
        <f t="shared" si="2"/>
        <v>170.0930232558139</v>
      </c>
      <c r="G25" s="40">
        <f>COUNTIF(Vertices[In-Degree],"&gt;= "&amp;F25)-COUNTIF(Vertices[In-Degree],"&gt;="&amp;F26)</f>
        <v>0</v>
      </c>
      <c r="H25" s="39">
        <f t="shared" si="3"/>
        <v>3.209302325581394</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472</v>
      </c>
      <c r="B26" s="34" t="s">
        <v>474</v>
      </c>
      <c r="D26" s="32">
        <f t="shared" si="1"/>
        <v>0</v>
      </c>
      <c r="E26" s="3">
        <f>COUNTIF(Vertices[Degree],"&gt;= "&amp;D26)-COUNTIF(Vertices[Degree],"&gt;="&amp;D27)</f>
        <v>0</v>
      </c>
      <c r="F26" s="37">
        <f t="shared" si="2"/>
        <v>177.4883720930232</v>
      </c>
      <c r="G26" s="38">
        <f>COUNTIF(Vertices[In-Degree],"&gt;= "&amp;F26)-COUNTIF(Vertices[In-Degree],"&gt;="&amp;F27)</f>
        <v>0</v>
      </c>
      <c r="H26" s="37">
        <f t="shared" si="3"/>
        <v>3.348837209302324</v>
      </c>
      <c r="I26" s="38">
        <f>COUNTIF(Vertices[Out-Degree],"&gt;= "&amp;H26)-COUNTIF(Vertices[Out-Degree],"&gt;="&amp;H27)</f>
        <v>0</v>
      </c>
      <c r="J26" s="37">
        <f t="shared" si="4"/>
        <v>0</v>
      </c>
      <c r="K26" s="38">
        <f>COUNTIF(Vertices[Betweenness Centrality],"&gt;= "&amp;J26)-COUNTIF(Vertices[Betweenness Centrality],"&gt;="&amp;J27)</f>
        <v>0</v>
      </c>
      <c r="L26" s="37">
        <f t="shared" si="5"/>
        <v>0</v>
      </c>
      <c r="M26" s="38">
        <f>COUNTIF(Vertices[Closeness Centrality],"&gt;= "&amp;L26)-COUNTIF(Vertices[Closeness Centrality],"&gt;="&amp;L27)</f>
        <v>0</v>
      </c>
      <c r="N26" s="37">
        <f t="shared" si="6"/>
        <v>0</v>
      </c>
      <c r="O26" s="38">
        <f>COUNTIF(Vertices[Eigenvector Centrality],"&gt;= "&amp;N26)-COUNTIF(Vertices[Eigenvector Centrality],"&gt;="&amp;N27)</f>
        <v>0</v>
      </c>
      <c r="P26" s="37">
        <f t="shared" si="7"/>
        <v>0</v>
      </c>
      <c r="Q26" s="38">
        <f>COUNTIF(Vertices[PageRank],"&gt;= "&amp;P26)-COUNTIF(Vertices[PageRank],"&gt;="&amp;P27)</f>
        <v>0</v>
      </c>
      <c r="R26" s="37">
        <f t="shared" si="8"/>
        <v>0</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184.8837209302325</v>
      </c>
      <c r="G27" s="40">
        <f>COUNTIF(Vertices[In-Degree],"&gt;= "&amp;F27)-COUNTIF(Vertices[In-Degree],"&gt;="&amp;F28)</f>
        <v>0</v>
      </c>
      <c r="H27" s="39">
        <f t="shared" si="3"/>
        <v>3.488372093023254</v>
      </c>
      <c r="I27" s="40">
        <f>COUNTIF(Vertices[Out-Degree],"&gt;= "&amp;H27)-COUNTIF(Vertices[Out-Degree],"&gt;="&amp;H28)</f>
        <v>0</v>
      </c>
      <c r="J27" s="39">
        <f t="shared" si="4"/>
        <v>0</v>
      </c>
      <c r="K27" s="40">
        <f>COUNTIF(Vertices[Betweenness Centrality],"&gt;= "&amp;J27)-COUNTIF(Vertices[Betweenness Centrality],"&gt;="&amp;J28)</f>
        <v>0</v>
      </c>
      <c r="L27" s="39">
        <f t="shared" si="5"/>
        <v>0</v>
      </c>
      <c r="M27" s="40">
        <f>COUNTIF(Vertices[Closeness Centrality],"&gt;= "&amp;L27)-COUNTIF(Vertices[Closeness Centrality],"&gt;="&amp;L28)</f>
        <v>0</v>
      </c>
      <c r="N27" s="39">
        <f t="shared" si="6"/>
        <v>0</v>
      </c>
      <c r="O27" s="40">
        <f>COUNTIF(Vertices[Eigenvector Centrality],"&gt;= "&amp;N27)-COUNTIF(Vertices[Eigenvector Centrality],"&gt;="&amp;N28)</f>
        <v>0</v>
      </c>
      <c r="P27" s="39">
        <f t="shared" si="7"/>
        <v>0</v>
      </c>
      <c r="Q27" s="40">
        <f>COUNTIF(Vertices[PageRank],"&gt;= "&amp;P27)-COUNTIF(Vertices[PageRank],"&gt;="&amp;P28)</f>
        <v>0</v>
      </c>
      <c r="R27" s="39">
        <f t="shared" si="8"/>
        <v>0</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192.2790697674418</v>
      </c>
      <c r="G28" s="38">
        <f>COUNTIF(Vertices[In-Degree],"&gt;= "&amp;F28)-COUNTIF(Vertices[In-Degree],"&gt;="&amp;F29)</f>
        <v>0</v>
      </c>
      <c r="H28" s="37">
        <f t="shared" si="3"/>
        <v>3.627906976744184</v>
      </c>
      <c r="I28" s="38">
        <f>COUNTIF(Vertices[Out-Degree],"&gt;= "&amp;H28)-COUNTIF(Vertices[Out-Degree],"&gt;="&amp;H29)</f>
        <v>0</v>
      </c>
      <c r="J28" s="37">
        <f t="shared" si="4"/>
        <v>0</v>
      </c>
      <c r="K28" s="38">
        <f>COUNTIF(Vertices[Betweenness Centrality],"&gt;= "&amp;J28)-COUNTIF(Vertices[Betweenness Centrality],"&gt;="&amp;J29)</f>
        <v>0</v>
      </c>
      <c r="L28" s="37">
        <f t="shared" si="5"/>
        <v>0</v>
      </c>
      <c r="M28" s="38">
        <f>COUNTIF(Vertices[Closeness Centrality],"&gt;= "&amp;L28)-COUNTIF(Vertices[Closeness Centrality],"&gt;="&amp;L29)</f>
        <v>0</v>
      </c>
      <c r="N28" s="37">
        <f t="shared" si="6"/>
        <v>0</v>
      </c>
      <c r="O28" s="38">
        <f>COUNTIF(Vertices[Eigenvector Centrality],"&gt;= "&amp;N28)-COUNTIF(Vertices[Eigenvector Centrality],"&gt;="&amp;N29)</f>
        <v>0</v>
      </c>
      <c r="P28" s="37">
        <f t="shared" si="7"/>
        <v>0</v>
      </c>
      <c r="Q28" s="38">
        <f>COUNTIF(Vertices[PageRank],"&gt;= "&amp;P28)-COUNTIF(Vertices[PageRank],"&gt;="&amp;P29)</f>
        <v>0</v>
      </c>
      <c r="R28" s="37">
        <f t="shared" si="8"/>
        <v>0</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199.6744186046511</v>
      </c>
      <c r="G29" s="40">
        <f>COUNTIF(Vertices[In-Degree],"&gt;= "&amp;F29)-COUNTIF(Vertices[In-Degree],"&gt;="&amp;F30)</f>
        <v>0</v>
      </c>
      <c r="H29" s="39">
        <f t="shared" si="3"/>
        <v>3.767441860465114</v>
      </c>
      <c r="I29" s="40">
        <f>COUNTIF(Vertices[Out-Degree],"&gt;= "&amp;H29)-COUNTIF(Vertices[Out-Degree],"&gt;="&amp;H30)</f>
        <v>0</v>
      </c>
      <c r="J29" s="39">
        <f t="shared" si="4"/>
        <v>0</v>
      </c>
      <c r="K29" s="40">
        <f>COUNTIF(Vertices[Betweenness Centrality],"&gt;= "&amp;J29)-COUNTIF(Vertices[Betweenness Centrality],"&gt;="&amp;J30)</f>
        <v>0</v>
      </c>
      <c r="L29" s="39">
        <f t="shared" si="5"/>
        <v>0</v>
      </c>
      <c r="M29" s="40">
        <f>COUNTIF(Vertices[Closeness Centrality],"&gt;= "&amp;L29)-COUNTIF(Vertices[Closeness Centrality],"&gt;="&amp;L30)</f>
        <v>0</v>
      </c>
      <c r="N29" s="39">
        <f t="shared" si="6"/>
        <v>0</v>
      </c>
      <c r="O29" s="40">
        <f>COUNTIF(Vertices[Eigenvector Centrality],"&gt;= "&amp;N29)-COUNTIF(Vertices[Eigenvector Centrality],"&gt;="&amp;N30)</f>
        <v>0</v>
      </c>
      <c r="P29" s="39">
        <f t="shared" si="7"/>
        <v>0</v>
      </c>
      <c r="Q29" s="40">
        <f>COUNTIF(Vertices[PageRank],"&gt;= "&amp;P29)-COUNTIF(Vertices[PageRank],"&gt;="&amp;P30)</f>
        <v>0</v>
      </c>
      <c r="R29" s="39">
        <f t="shared" si="8"/>
        <v>0</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207.0697674418604</v>
      </c>
      <c r="G30" s="38">
        <f>COUNTIF(Vertices[In-Degree],"&gt;= "&amp;F30)-COUNTIF(Vertices[In-Degree],"&gt;="&amp;F31)</f>
        <v>0</v>
      </c>
      <c r="H30" s="37">
        <f t="shared" si="3"/>
        <v>3.906976744186044</v>
      </c>
      <c r="I30" s="38">
        <f>COUNTIF(Vertices[Out-Degree],"&gt;= "&amp;H30)-COUNTIF(Vertices[Out-Degree],"&gt;="&amp;H31)</f>
        <v>5</v>
      </c>
      <c r="J30" s="37">
        <f t="shared" si="4"/>
        <v>0</v>
      </c>
      <c r="K30" s="38">
        <f>COUNTIF(Vertices[Betweenness Centrality],"&gt;= "&amp;J30)-COUNTIF(Vertices[Betweenness Centrality],"&gt;="&amp;J31)</f>
        <v>0</v>
      </c>
      <c r="L30" s="37">
        <f t="shared" si="5"/>
        <v>0</v>
      </c>
      <c r="M30" s="38">
        <f>COUNTIF(Vertices[Closeness Centrality],"&gt;= "&amp;L30)-COUNTIF(Vertices[Closeness Centrality],"&gt;="&amp;L31)</f>
        <v>0</v>
      </c>
      <c r="N30" s="37">
        <f t="shared" si="6"/>
        <v>0</v>
      </c>
      <c r="O30" s="38">
        <f>COUNTIF(Vertices[Eigenvector Centrality],"&gt;= "&amp;N30)-COUNTIF(Vertices[Eigenvector Centrality],"&gt;="&amp;N31)</f>
        <v>0</v>
      </c>
      <c r="P30" s="37">
        <f t="shared" si="7"/>
        <v>0</v>
      </c>
      <c r="Q30" s="38">
        <f>COUNTIF(Vertices[PageRank],"&gt;= "&amp;P30)-COUNTIF(Vertices[PageRank],"&gt;="&amp;P31)</f>
        <v>0</v>
      </c>
      <c r="R30" s="37">
        <f t="shared" si="8"/>
        <v>0</v>
      </c>
      <c r="S30" s="43">
        <f>COUNTIF(Vertices[Clustering Coefficient],"&gt;= "&amp;R30)-COUNTIF(Vertices[Clustering Coefficient],"&gt;="&amp;R31)</f>
        <v>0</v>
      </c>
      <c r="T30" s="37" t="e">
        <f ca="1" t="shared" si="9"/>
        <v>#REF!</v>
      </c>
      <c r="U30" s="38" t="e">
        <f ca="1" t="shared" si="0"/>
        <v>#REF!</v>
      </c>
    </row>
    <row r="31" spans="4:21" ht="15">
      <c r="D31" s="32">
        <f t="shared" si="1"/>
        <v>0</v>
      </c>
      <c r="E31" s="3">
        <f>COUNTIF(Vertices[Degree],"&gt;= "&amp;D31)-COUNTIF(Vertices[Degree],"&gt;="&amp;D32)</f>
        <v>0</v>
      </c>
      <c r="F31" s="39">
        <f t="shared" si="2"/>
        <v>214.4651162790697</v>
      </c>
      <c r="G31" s="40">
        <f>COUNTIF(Vertices[In-Degree],"&gt;= "&amp;F31)-COUNTIF(Vertices[In-Degree],"&gt;="&amp;F32)</f>
        <v>0</v>
      </c>
      <c r="H31" s="39">
        <f t="shared" si="3"/>
        <v>4.046511627906974</v>
      </c>
      <c r="I31" s="40">
        <f>COUNTIF(Vertices[Out-Degree],"&gt;= "&amp;H31)-COUNTIF(Vertices[Out-Degree],"&gt;="&amp;H32)</f>
        <v>0</v>
      </c>
      <c r="J31" s="39">
        <f t="shared" si="4"/>
        <v>0</v>
      </c>
      <c r="K31" s="40">
        <f>COUNTIF(Vertices[Betweenness Centrality],"&gt;= "&amp;J31)-COUNTIF(Vertices[Betweenness Centrality],"&gt;="&amp;J32)</f>
        <v>0</v>
      </c>
      <c r="L31" s="39">
        <f t="shared" si="5"/>
        <v>0</v>
      </c>
      <c r="M31" s="40">
        <f>COUNTIF(Vertices[Closeness Centrality],"&gt;= "&amp;L31)-COUNTIF(Vertices[Closeness Centrality],"&gt;="&amp;L32)</f>
        <v>0</v>
      </c>
      <c r="N31" s="39">
        <f t="shared" si="6"/>
        <v>0</v>
      </c>
      <c r="O31" s="40">
        <f>COUNTIF(Vertices[Eigenvector Centrality],"&gt;= "&amp;N31)-COUNTIF(Vertices[Eigenvector Centrality],"&gt;="&amp;N32)</f>
        <v>0</v>
      </c>
      <c r="P31" s="39">
        <f t="shared" si="7"/>
        <v>0</v>
      </c>
      <c r="Q31" s="40">
        <f>COUNTIF(Vertices[PageRank],"&gt;= "&amp;P31)-COUNTIF(Vertices[PageRank],"&gt;="&amp;P32)</f>
        <v>0</v>
      </c>
      <c r="R31" s="39">
        <f t="shared" si="8"/>
        <v>0</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221.860465116279</v>
      </c>
      <c r="G32" s="38">
        <f>COUNTIF(Vertices[In-Degree],"&gt;= "&amp;F32)-COUNTIF(Vertices[In-Degree],"&gt;="&amp;F33)</f>
        <v>0</v>
      </c>
      <c r="H32" s="37">
        <f t="shared" si="3"/>
        <v>4.186046511627905</v>
      </c>
      <c r="I32" s="38">
        <f>COUNTIF(Vertices[Out-Degree],"&gt;= "&amp;H32)-COUNTIF(Vertices[Out-Degree],"&gt;="&amp;H33)</f>
        <v>0</v>
      </c>
      <c r="J32" s="37">
        <f t="shared" si="4"/>
        <v>0</v>
      </c>
      <c r="K32" s="38">
        <f>COUNTIF(Vertices[Betweenness Centrality],"&gt;= "&amp;J32)-COUNTIF(Vertices[Betweenness Centrality],"&gt;="&amp;J33)</f>
        <v>0</v>
      </c>
      <c r="L32" s="37">
        <f t="shared" si="5"/>
        <v>0</v>
      </c>
      <c r="M32" s="38">
        <f>COUNTIF(Vertices[Closeness Centrality],"&gt;= "&amp;L32)-COUNTIF(Vertices[Closeness Centrality],"&gt;="&amp;L33)</f>
        <v>0</v>
      </c>
      <c r="N32" s="37">
        <f t="shared" si="6"/>
        <v>0</v>
      </c>
      <c r="O32" s="38">
        <f>COUNTIF(Vertices[Eigenvector Centrality],"&gt;= "&amp;N32)-COUNTIF(Vertices[Eigenvector Centrality],"&gt;="&amp;N33)</f>
        <v>0</v>
      </c>
      <c r="P32" s="37">
        <f t="shared" si="7"/>
        <v>0</v>
      </c>
      <c r="Q32" s="38">
        <f>COUNTIF(Vertices[PageRank],"&gt;= "&amp;P32)-COUNTIF(Vertices[PageRank],"&gt;="&amp;P33)</f>
        <v>0</v>
      </c>
      <c r="R32" s="37">
        <f t="shared" si="8"/>
        <v>0</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229.25581395348829</v>
      </c>
      <c r="G33" s="40">
        <f>COUNTIF(Vertices[In-Degree],"&gt;= "&amp;F33)-COUNTIF(Vertices[In-Degree],"&gt;="&amp;F34)</f>
        <v>0</v>
      </c>
      <c r="H33" s="39">
        <f t="shared" si="3"/>
        <v>4.325581395348835</v>
      </c>
      <c r="I33" s="40">
        <f>COUNTIF(Vertices[Out-Degree],"&gt;= "&amp;H33)-COUNTIF(Vertices[Out-Degree],"&gt;="&amp;H34)</f>
        <v>0</v>
      </c>
      <c r="J33" s="39">
        <f t="shared" si="4"/>
        <v>0</v>
      </c>
      <c r="K33" s="40">
        <f>COUNTIF(Vertices[Betweenness Centrality],"&gt;= "&amp;J33)-COUNTIF(Vertices[Betweenness Centrality],"&gt;="&amp;J34)</f>
        <v>0</v>
      </c>
      <c r="L33" s="39">
        <f t="shared" si="5"/>
        <v>0</v>
      </c>
      <c r="M33" s="40">
        <f>COUNTIF(Vertices[Closeness Centrality],"&gt;= "&amp;L33)-COUNTIF(Vertices[Closeness Centrality],"&gt;="&amp;L34)</f>
        <v>0</v>
      </c>
      <c r="N33" s="39">
        <f t="shared" si="6"/>
        <v>0</v>
      </c>
      <c r="O33" s="40">
        <f>COUNTIF(Vertices[Eigenvector Centrality],"&gt;= "&amp;N33)-COUNTIF(Vertices[Eigenvector Centrality],"&gt;="&amp;N34)</f>
        <v>0</v>
      </c>
      <c r="P33" s="39">
        <f t="shared" si="7"/>
        <v>0</v>
      </c>
      <c r="Q33" s="40">
        <f>COUNTIF(Vertices[PageRank],"&gt;= "&amp;P33)-COUNTIF(Vertices[PageRank],"&gt;="&amp;P34)</f>
        <v>0</v>
      </c>
      <c r="R33" s="39">
        <f t="shared" si="8"/>
        <v>0</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236.65116279069758</v>
      </c>
      <c r="G34" s="38">
        <f>COUNTIF(Vertices[In-Degree],"&gt;= "&amp;F34)-COUNTIF(Vertices[In-Degree],"&gt;="&amp;F35)</f>
        <v>0</v>
      </c>
      <c r="H34" s="37">
        <f t="shared" si="3"/>
        <v>4.465116279069766</v>
      </c>
      <c r="I34" s="38">
        <f>COUNTIF(Vertices[Out-Degree],"&gt;= "&amp;H34)-COUNTIF(Vertices[Out-Degree],"&gt;="&amp;H35)</f>
        <v>0</v>
      </c>
      <c r="J34" s="37">
        <f t="shared" si="4"/>
        <v>0</v>
      </c>
      <c r="K34" s="38">
        <f>COUNTIF(Vertices[Betweenness Centrality],"&gt;= "&amp;J34)-COUNTIF(Vertices[Betweenness Centrality],"&gt;="&amp;J35)</f>
        <v>0</v>
      </c>
      <c r="L34" s="37">
        <f t="shared" si="5"/>
        <v>0</v>
      </c>
      <c r="M34" s="38">
        <f>COUNTIF(Vertices[Closeness Centrality],"&gt;= "&amp;L34)-COUNTIF(Vertices[Closeness Centrality],"&gt;="&amp;L35)</f>
        <v>0</v>
      </c>
      <c r="N34" s="37">
        <f t="shared" si="6"/>
        <v>0</v>
      </c>
      <c r="O34" s="38">
        <f>COUNTIF(Vertices[Eigenvector Centrality],"&gt;= "&amp;N34)-COUNTIF(Vertices[Eigenvector Centrality],"&gt;="&amp;N35)</f>
        <v>0</v>
      </c>
      <c r="P34" s="37">
        <f t="shared" si="7"/>
        <v>0</v>
      </c>
      <c r="Q34" s="38">
        <f>COUNTIF(Vertices[PageRank],"&gt;= "&amp;P34)-COUNTIF(Vertices[PageRank],"&gt;="&amp;P35)</f>
        <v>0</v>
      </c>
      <c r="R34" s="37">
        <f t="shared" si="8"/>
        <v>0</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244.04651162790688</v>
      </c>
      <c r="G35" s="40">
        <f>COUNTIF(Vertices[In-Degree],"&gt;= "&amp;F35)-COUNTIF(Vertices[In-Degree],"&gt;="&amp;F36)</f>
        <v>0</v>
      </c>
      <c r="H35" s="39">
        <f t="shared" si="3"/>
        <v>4.604651162790696</v>
      </c>
      <c r="I35" s="40">
        <f>COUNTIF(Vertices[Out-Degree],"&gt;= "&amp;H35)-COUNTIF(Vertices[Out-Degree],"&gt;="&amp;H36)</f>
        <v>0</v>
      </c>
      <c r="J35" s="39">
        <f t="shared" si="4"/>
        <v>0</v>
      </c>
      <c r="K35" s="40">
        <f>COUNTIF(Vertices[Betweenness Centrality],"&gt;= "&amp;J35)-COUNTIF(Vertices[Betweenness Centrality],"&gt;="&amp;J36)</f>
        <v>0</v>
      </c>
      <c r="L35" s="39">
        <f t="shared" si="5"/>
        <v>0</v>
      </c>
      <c r="M35" s="40">
        <f>COUNTIF(Vertices[Closeness Centrality],"&gt;= "&amp;L35)-COUNTIF(Vertices[Closeness Centrality],"&gt;="&amp;L36)</f>
        <v>0</v>
      </c>
      <c r="N35" s="39">
        <f t="shared" si="6"/>
        <v>0</v>
      </c>
      <c r="O35" s="40">
        <f>COUNTIF(Vertices[Eigenvector Centrality],"&gt;= "&amp;N35)-COUNTIF(Vertices[Eigenvector Centrality],"&gt;="&amp;N36)</f>
        <v>0</v>
      </c>
      <c r="P35" s="39">
        <f t="shared" si="7"/>
        <v>0</v>
      </c>
      <c r="Q35" s="40">
        <f>COUNTIF(Vertices[PageRank],"&gt;= "&amp;P35)-COUNTIF(Vertices[PageRank],"&gt;="&amp;P36)</f>
        <v>0</v>
      </c>
      <c r="R35" s="39">
        <f t="shared" si="8"/>
        <v>0</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251.44186046511618</v>
      </c>
      <c r="G36" s="38">
        <f>COUNTIF(Vertices[In-Degree],"&gt;= "&amp;F36)-COUNTIF(Vertices[In-Degree],"&gt;="&amp;F37)</f>
        <v>0</v>
      </c>
      <c r="H36" s="37">
        <f t="shared" si="3"/>
        <v>4.744186046511627</v>
      </c>
      <c r="I36" s="38">
        <f>COUNTIF(Vertices[Out-Degree],"&gt;= "&amp;H36)-COUNTIF(Vertices[Out-Degree],"&gt;="&amp;H37)</f>
        <v>0</v>
      </c>
      <c r="J36" s="37">
        <f t="shared" si="4"/>
        <v>0</v>
      </c>
      <c r="K36" s="38">
        <f>COUNTIF(Vertices[Betweenness Centrality],"&gt;= "&amp;J36)-COUNTIF(Vertices[Betweenness Centrality],"&gt;="&amp;J37)</f>
        <v>0</v>
      </c>
      <c r="L36" s="37">
        <f t="shared" si="5"/>
        <v>0</v>
      </c>
      <c r="M36" s="38">
        <f>COUNTIF(Vertices[Closeness Centrality],"&gt;= "&amp;L36)-COUNTIF(Vertices[Closeness Centrality],"&gt;="&amp;L37)</f>
        <v>0</v>
      </c>
      <c r="N36" s="37">
        <f t="shared" si="6"/>
        <v>0</v>
      </c>
      <c r="O36" s="38">
        <f>COUNTIF(Vertices[Eigenvector Centrality],"&gt;= "&amp;N36)-COUNTIF(Vertices[Eigenvector Centrality],"&gt;="&amp;N37)</f>
        <v>0</v>
      </c>
      <c r="P36" s="37">
        <f t="shared" si="7"/>
        <v>0</v>
      </c>
      <c r="Q36" s="38">
        <f>COUNTIF(Vertices[PageRank],"&gt;= "&amp;P36)-COUNTIF(Vertices[PageRank],"&gt;="&amp;P37)</f>
        <v>0</v>
      </c>
      <c r="R36" s="37">
        <f t="shared" si="8"/>
        <v>0</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258.8372093023255</v>
      </c>
      <c r="G37" s="40">
        <f>COUNTIF(Vertices[In-Degree],"&gt;= "&amp;F37)-COUNTIF(Vertices[In-Degree],"&gt;="&amp;F38)</f>
        <v>0</v>
      </c>
      <c r="H37" s="39">
        <f t="shared" si="3"/>
        <v>4.883720930232557</v>
      </c>
      <c r="I37" s="40">
        <f>COUNTIF(Vertices[Out-Degree],"&gt;= "&amp;H37)-COUNTIF(Vertices[Out-Degree],"&gt;="&amp;H38)</f>
        <v>2</v>
      </c>
      <c r="J37" s="39">
        <f t="shared" si="4"/>
        <v>0</v>
      </c>
      <c r="K37" s="40">
        <f>COUNTIF(Vertices[Betweenness Centrality],"&gt;= "&amp;J37)-COUNTIF(Vertices[Betweenness Centrality],"&gt;="&amp;J38)</f>
        <v>0</v>
      </c>
      <c r="L37" s="39">
        <f t="shared" si="5"/>
        <v>0</v>
      </c>
      <c r="M37" s="40">
        <f>COUNTIF(Vertices[Closeness Centrality],"&gt;= "&amp;L37)-COUNTIF(Vertices[Closeness Centrality],"&gt;="&amp;L38)</f>
        <v>0</v>
      </c>
      <c r="N37" s="39">
        <f t="shared" si="6"/>
        <v>0</v>
      </c>
      <c r="O37" s="40">
        <f>COUNTIF(Vertices[Eigenvector Centrality],"&gt;= "&amp;N37)-COUNTIF(Vertices[Eigenvector Centrality],"&gt;="&amp;N38)</f>
        <v>0</v>
      </c>
      <c r="P37" s="39">
        <f t="shared" si="7"/>
        <v>0</v>
      </c>
      <c r="Q37" s="40">
        <f>COUNTIF(Vertices[PageRank],"&gt;= "&amp;P37)-COUNTIF(Vertices[PageRank],"&gt;="&amp;P38)</f>
        <v>0</v>
      </c>
      <c r="R37" s="39">
        <f t="shared" si="8"/>
        <v>0</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266.23255813953483</v>
      </c>
      <c r="G38" s="38">
        <f>COUNTIF(Vertices[In-Degree],"&gt;= "&amp;F38)-COUNTIF(Vertices[In-Degree],"&gt;="&amp;F39)</f>
        <v>0</v>
      </c>
      <c r="H38" s="37">
        <f t="shared" si="3"/>
        <v>5.0232558139534875</v>
      </c>
      <c r="I38" s="38">
        <f>COUNTIF(Vertices[Out-Degree],"&gt;= "&amp;H38)-COUNTIF(Vertices[Out-Degree],"&gt;="&amp;H39)</f>
        <v>0</v>
      </c>
      <c r="J38" s="37">
        <f t="shared" si="4"/>
        <v>0</v>
      </c>
      <c r="K38" s="38">
        <f>COUNTIF(Vertices[Betweenness Centrality],"&gt;= "&amp;J38)-COUNTIF(Vertices[Betweenness Centrality],"&gt;="&amp;J39)</f>
        <v>0</v>
      </c>
      <c r="L38" s="37">
        <f t="shared" si="5"/>
        <v>0</v>
      </c>
      <c r="M38" s="38">
        <f>COUNTIF(Vertices[Closeness Centrality],"&gt;= "&amp;L38)-COUNTIF(Vertices[Closeness Centrality],"&gt;="&amp;L39)</f>
        <v>0</v>
      </c>
      <c r="N38" s="37">
        <f t="shared" si="6"/>
        <v>0</v>
      </c>
      <c r="O38" s="38">
        <f>COUNTIF(Vertices[Eigenvector Centrality],"&gt;= "&amp;N38)-COUNTIF(Vertices[Eigenvector Centrality],"&gt;="&amp;N39)</f>
        <v>0</v>
      </c>
      <c r="P38" s="37">
        <f t="shared" si="7"/>
        <v>0</v>
      </c>
      <c r="Q38" s="38">
        <f>COUNTIF(Vertices[PageRank],"&gt;= "&amp;P38)-COUNTIF(Vertices[PageRank],"&gt;="&amp;P39)</f>
        <v>0</v>
      </c>
      <c r="R38" s="37">
        <f t="shared" si="8"/>
        <v>0</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273.62790697674416</v>
      </c>
      <c r="G39" s="40">
        <f>COUNTIF(Vertices[In-Degree],"&gt;= "&amp;F39)-COUNTIF(Vertices[In-Degree],"&gt;="&amp;F40)</f>
        <v>0</v>
      </c>
      <c r="H39" s="39">
        <f t="shared" si="3"/>
        <v>5.162790697674418</v>
      </c>
      <c r="I39" s="40">
        <f>COUNTIF(Vertices[Out-Degree],"&gt;= "&amp;H39)-COUNTIF(Vertices[Out-Degree],"&gt;="&amp;H40)</f>
        <v>0</v>
      </c>
      <c r="J39" s="39">
        <f t="shared" si="4"/>
        <v>0</v>
      </c>
      <c r="K39" s="40">
        <f>COUNTIF(Vertices[Betweenness Centrality],"&gt;= "&amp;J39)-COUNTIF(Vertices[Betweenness Centrality],"&gt;="&amp;J40)</f>
        <v>0</v>
      </c>
      <c r="L39" s="39">
        <f t="shared" si="5"/>
        <v>0</v>
      </c>
      <c r="M39" s="40">
        <f>COUNTIF(Vertices[Closeness Centrality],"&gt;= "&amp;L39)-COUNTIF(Vertices[Closeness Centrality],"&gt;="&amp;L40)</f>
        <v>0</v>
      </c>
      <c r="N39" s="39">
        <f t="shared" si="6"/>
        <v>0</v>
      </c>
      <c r="O39" s="40">
        <f>COUNTIF(Vertices[Eigenvector Centrality],"&gt;= "&amp;N39)-COUNTIF(Vertices[Eigenvector Centrality],"&gt;="&amp;N40)</f>
        <v>0</v>
      </c>
      <c r="P39" s="39">
        <f t="shared" si="7"/>
        <v>0</v>
      </c>
      <c r="Q39" s="40">
        <f>COUNTIF(Vertices[PageRank],"&gt;= "&amp;P39)-COUNTIF(Vertices[PageRank],"&gt;="&amp;P40)</f>
        <v>0</v>
      </c>
      <c r="R39" s="39">
        <f t="shared" si="8"/>
        <v>0</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281.0232558139535</v>
      </c>
      <c r="G40" s="38">
        <f>COUNTIF(Vertices[In-Degree],"&gt;= "&amp;F40)-COUNTIF(Vertices[In-Degree],"&gt;="&amp;F41)</f>
        <v>0</v>
      </c>
      <c r="H40" s="37">
        <f t="shared" si="3"/>
        <v>5.3023255813953485</v>
      </c>
      <c r="I40" s="38">
        <f>COUNTIF(Vertices[Out-Degree],"&gt;= "&amp;H40)-COUNTIF(Vertices[Out-Degree],"&gt;="&amp;H41)</f>
        <v>0</v>
      </c>
      <c r="J40" s="37">
        <f t="shared" si="4"/>
        <v>0</v>
      </c>
      <c r="K40" s="38">
        <f>COUNTIF(Vertices[Betweenness Centrality],"&gt;= "&amp;J40)-COUNTIF(Vertices[Betweenness Centrality],"&gt;="&amp;J41)</f>
        <v>0</v>
      </c>
      <c r="L40" s="37">
        <f t="shared" si="5"/>
        <v>0</v>
      </c>
      <c r="M40" s="38">
        <f>COUNTIF(Vertices[Closeness Centrality],"&gt;= "&amp;L40)-COUNTIF(Vertices[Closeness Centrality],"&gt;="&amp;L41)</f>
        <v>0</v>
      </c>
      <c r="N40" s="37">
        <f t="shared" si="6"/>
        <v>0</v>
      </c>
      <c r="O40" s="38">
        <f>COUNTIF(Vertices[Eigenvector Centrality],"&gt;= "&amp;N40)-COUNTIF(Vertices[Eigenvector Centrality],"&gt;="&amp;N41)</f>
        <v>0</v>
      </c>
      <c r="P40" s="37">
        <f t="shared" si="7"/>
        <v>0</v>
      </c>
      <c r="Q40" s="38">
        <f>COUNTIF(Vertices[PageRank],"&gt;= "&amp;P40)-COUNTIF(Vertices[PageRank],"&gt;="&amp;P41)</f>
        <v>0</v>
      </c>
      <c r="R40" s="37">
        <f t="shared" si="8"/>
        <v>0</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288.4186046511628</v>
      </c>
      <c r="G41" s="40">
        <f>COUNTIF(Vertices[In-Degree],"&gt;= "&amp;F41)-COUNTIF(Vertices[In-Degree],"&gt;="&amp;F42)</f>
        <v>0</v>
      </c>
      <c r="H41" s="39">
        <f t="shared" si="3"/>
        <v>5.441860465116279</v>
      </c>
      <c r="I41" s="40">
        <f>COUNTIF(Vertices[Out-Degree],"&gt;= "&amp;H41)-COUNTIF(Vertices[Out-Degree],"&gt;="&amp;H42)</f>
        <v>0</v>
      </c>
      <c r="J41" s="39">
        <f t="shared" si="4"/>
        <v>0</v>
      </c>
      <c r="K41" s="40">
        <f>COUNTIF(Vertices[Betweenness Centrality],"&gt;= "&amp;J41)-COUNTIF(Vertices[Betweenness Centrality],"&gt;="&amp;J42)</f>
        <v>0</v>
      </c>
      <c r="L41" s="39">
        <f t="shared" si="5"/>
        <v>0</v>
      </c>
      <c r="M41" s="40">
        <f>COUNTIF(Vertices[Closeness Centrality],"&gt;= "&amp;L41)-COUNTIF(Vertices[Closeness Centrality],"&gt;="&amp;L42)</f>
        <v>0</v>
      </c>
      <c r="N41" s="39">
        <f t="shared" si="6"/>
        <v>0</v>
      </c>
      <c r="O41" s="40">
        <f>COUNTIF(Vertices[Eigenvector Centrality],"&gt;= "&amp;N41)-COUNTIF(Vertices[Eigenvector Centrality],"&gt;="&amp;N42)</f>
        <v>0</v>
      </c>
      <c r="P41" s="39">
        <f t="shared" si="7"/>
        <v>0</v>
      </c>
      <c r="Q41" s="40">
        <f>COUNTIF(Vertices[PageRank],"&gt;= "&amp;P41)-COUNTIF(Vertices[PageRank],"&gt;="&amp;P42)</f>
        <v>0</v>
      </c>
      <c r="R41" s="39">
        <f t="shared" si="8"/>
        <v>0</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295.81395348837214</v>
      </c>
      <c r="G42" s="38">
        <f>COUNTIF(Vertices[In-Degree],"&gt;= "&amp;F42)-COUNTIF(Vertices[In-Degree],"&gt;="&amp;F43)</f>
        <v>0</v>
      </c>
      <c r="H42" s="37">
        <f t="shared" si="3"/>
        <v>5.5813953488372094</v>
      </c>
      <c r="I42" s="38">
        <f>COUNTIF(Vertices[Out-Degree],"&gt;= "&amp;H42)-COUNTIF(Vertices[Out-Degree],"&gt;="&amp;H43)</f>
        <v>0</v>
      </c>
      <c r="J42" s="37">
        <f t="shared" si="4"/>
        <v>0</v>
      </c>
      <c r="K42" s="38">
        <f>COUNTIF(Vertices[Betweenness Centrality],"&gt;= "&amp;J42)-COUNTIF(Vertices[Betweenness Centrality],"&gt;="&amp;J43)</f>
        <v>0</v>
      </c>
      <c r="L42" s="37">
        <f t="shared" si="5"/>
        <v>0</v>
      </c>
      <c r="M42" s="38">
        <f>COUNTIF(Vertices[Closeness Centrality],"&gt;= "&amp;L42)-COUNTIF(Vertices[Closeness Centrality],"&gt;="&amp;L43)</f>
        <v>0</v>
      </c>
      <c r="N42" s="37">
        <f t="shared" si="6"/>
        <v>0</v>
      </c>
      <c r="O42" s="38">
        <f>COUNTIF(Vertices[Eigenvector Centrality],"&gt;= "&amp;N42)-COUNTIF(Vertices[Eigenvector Centrality],"&gt;="&amp;N43)</f>
        <v>0</v>
      </c>
      <c r="P42" s="37">
        <f t="shared" si="7"/>
        <v>0</v>
      </c>
      <c r="Q42" s="38">
        <f>COUNTIF(Vertices[PageRank],"&gt;= "&amp;P42)-COUNTIF(Vertices[PageRank],"&gt;="&amp;P43)</f>
        <v>0</v>
      </c>
      <c r="R42" s="37">
        <f t="shared" si="8"/>
        <v>0</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303.20930232558146</v>
      </c>
      <c r="G43" s="40">
        <f>COUNTIF(Vertices[In-Degree],"&gt;= "&amp;F43)-COUNTIF(Vertices[In-Degree],"&gt;="&amp;F44)</f>
        <v>0</v>
      </c>
      <c r="H43" s="39">
        <f t="shared" si="3"/>
        <v>5.72093023255814</v>
      </c>
      <c r="I43" s="40">
        <f>COUNTIF(Vertices[Out-Degree],"&gt;= "&amp;H43)-COUNTIF(Vertices[Out-Degree],"&gt;="&amp;H44)</f>
        <v>0</v>
      </c>
      <c r="J43" s="39">
        <f t="shared" si="4"/>
        <v>0</v>
      </c>
      <c r="K43" s="40">
        <f>COUNTIF(Vertices[Betweenness Centrality],"&gt;= "&amp;J43)-COUNTIF(Vertices[Betweenness Centrality],"&gt;="&amp;J44)</f>
        <v>0</v>
      </c>
      <c r="L43" s="39">
        <f t="shared" si="5"/>
        <v>0</v>
      </c>
      <c r="M43" s="40">
        <f>COUNTIF(Vertices[Closeness Centrality],"&gt;= "&amp;L43)-COUNTIF(Vertices[Closeness Centrality],"&gt;="&amp;L44)</f>
        <v>0</v>
      </c>
      <c r="N43" s="39">
        <f t="shared" si="6"/>
        <v>0</v>
      </c>
      <c r="O43" s="40">
        <f>COUNTIF(Vertices[Eigenvector Centrality],"&gt;= "&amp;N43)-COUNTIF(Vertices[Eigenvector Centrality],"&gt;="&amp;N44)</f>
        <v>0</v>
      </c>
      <c r="P43" s="39">
        <f t="shared" si="7"/>
        <v>0</v>
      </c>
      <c r="Q43" s="40">
        <f>COUNTIF(Vertices[PageRank],"&gt;= "&amp;P43)-COUNTIF(Vertices[PageRank],"&gt;="&amp;P44)</f>
        <v>0</v>
      </c>
      <c r="R43" s="39">
        <f t="shared" si="8"/>
        <v>0</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310.6046511627908</v>
      </c>
      <c r="G44" s="38">
        <f>COUNTIF(Vertices[In-Degree],"&gt;= "&amp;F44)-COUNTIF(Vertices[In-Degree],"&gt;="&amp;F45)</f>
        <v>0</v>
      </c>
      <c r="H44" s="37">
        <f t="shared" si="3"/>
        <v>5.86046511627907</v>
      </c>
      <c r="I44" s="38">
        <f>COUNTIF(Vertices[Out-Degree],"&gt;= "&amp;H44)-COUNTIF(Vertices[Out-Degree],"&gt;="&amp;H45)</f>
        <v>0</v>
      </c>
      <c r="J44" s="37">
        <f t="shared" si="4"/>
        <v>0</v>
      </c>
      <c r="K44" s="38">
        <f>COUNTIF(Vertices[Betweenness Centrality],"&gt;= "&amp;J44)-COUNTIF(Vertices[Betweenness Centrality],"&gt;="&amp;J45)</f>
        <v>0</v>
      </c>
      <c r="L44" s="37">
        <f t="shared" si="5"/>
        <v>0</v>
      </c>
      <c r="M44" s="38">
        <f>COUNTIF(Vertices[Closeness Centrality],"&gt;= "&amp;L44)-COUNTIF(Vertices[Closeness Centrality],"&gt;="&amp;L45)</f>
        <v>0</v>
      </c>
      <c r="N44" s="37">
        <f t="shared" si="6"/>
        <v>0</v>
      </c>
      <c r="O44" s="38">
        <f>COUNTIF(Vertices[Eigenvector Centrality],"&gt;= "&amp;N44)-COUNTIF(Vertices[Eigenvector Centrality],"&gt;="&amp;N45)</f>
        <v>0</v>
      </c>
      <c r="P44" s="37">
        <f t="shared" si="7"/>
        <v>0</v>
      </c>
      <c r="Q44" s="38">
        <f>COUNTIF(Vertices[PageRank],"&gt;= "&amp;P44)-COUNTIF(Vertices[PageRank],"&gt;="&amp;P45)</f>
        <v>0</v>
      </c>
      <c r="R44" s="37">
        <f t="shared" si="8"/>
        <v>0</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318</v>
      </c>
      <c r="G45" s="42">
        <f>COUNTIF(Vertices[In-Degree],"&gt;= "&amp;F45)-COUNTIF(Vertices[In-Degree],"&gt;="&amp;F46)</f>
        <v>1</v>
      </c>
      <c r="H45" s="41">
        <f>MAX(Vertices[Out-Degree])</f>
        <v>6</v>
      </c>
      <c r="I45" s="42">
        <f>COUNTIF(Vertices[Out-Degree],"&gt;= "&amp;H45)-COUNTIF(Vertices[Out-Degree],"&gt;="&amp;H46)</f>
        <v>2</v>
      </c>
      <c r="J45" s="41">
        <f>MAX(Vertices[Betweenness Centrality])</f>
        <v>0</v>
      </c>
      <c r="K45" s="42">
        <f>COUNTIF(Vertices[Betweenness Centrality],"&gt;= "&amp;J45)-COUNTIF(Vertices[Betweenness Centrality],"&gt;="&amp;J46)</f>
        <v>0</v>
      </c>
      <c r="L45" s="41">
        <f>MAX(Vertices[Closeness Centrality])</f>
        <v>0</v>
      </c>
      <c r="M45" s="42">
        <f>COUNTIF(Vertices[Closeness Centrality],"&gt;= "&amp;L45)-COUNTIF(Vertices[Closeness Centrality],"&gt;="&amp;L46)</f>
        <v>0</v>
      </c>
      <c r="N45" s="41">
        <f>MAX(Vertices[Eigenvector Centrality])</f>
        <v>0</v>
      </c>
      <c r="O45" s="42">
        <f>COUNTIF(Vertices[Eigenvector Centrality],"&gt;= "&amp;N45)-COUNTIF(Vertices[Eigenvector Centrality],"&gt;="&amp;N46)</f>
        <v>0</v>
      </c>
      <c r="P45" s="41">
        <f>MAX(Vertices[PageRank])</f>
        <v>0</v>
      </c>
      <c r="Q45" s="42">
        <f>COUNTIF(Vertices[PageRank],"&gt;= "&amp;P45)-COUNTIF(Vertices[PageRank],"&gt;="&amp;P46)</f>
        <v>0</v>
      </c>
      <c r="R45" s="41">
        <f>MAX(Vertices[Clustering Coefficient])</f>
        <v>0</v>
      </c>
      <c r="S45" s="45">
        <f>COUNTIF(Vertices[Clustering Coefficient],"&gt;= "&amp;R45)-COUNTIF(Vertices[Clustering Coefficient],"&gt;="&amp;R46)</f>
        <v>0</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318</v>
      </c>
    </row>
    <row r="59" spans="1:2" ht="15">
      <c r="A59" s="33" t="s">
        <v>90</v>
      </c>
      <c r="B59" s="47">
        <f>_xlfn.IFERROR(AVERAGE(Vertices[In-Degree]),NoMetricMessage)</f>
        <v>1.2161458333333333</v>
      </c>
    </row>
    <row r="60" spans="1:2" ht="15">
      <c r="A60" s="33" t="s">
        <v>91</v>
      </c>
      <c r="B60" s="47">
        <f>_xlfn.IFERROR(MEDIAN(Vertices[In-Degree]),NoMetricMessage)</f>
        <v>0</v>
      </c>
    </row>
    <row r="71" spans="1:2" ht="15">
      <c r="A71" s="33" t="s">
        <v>94</v>
      </c>
      <c r="B71" s="46">
        <f>IF(COUNT(Vertices[Out-Degree])&gt;0,H2,NoMetricMessage)</f>
        <v>0</v>
      </c>
    </row>
    <row r="72" spans="1:2" ht="15">
      <c r="A72" s="33" t="s">
        <v>95</v>
      </c>
      <c r="B72" s="46">
        <f>IF(COUNT(Vertices[Out-Degree])&gt;0,H45,NoMetricMessage)</f>
        <v>6</v>
      </c>
    </row>
    <row r="73" spans="1:2" ht="15">
      <c r="A73" s="33" t="s">
        <v>96</v>
      </c>
      <c r="B73" s="47">
        <f>_xlfn.IFERROR(AVERAGE(Vertices[Out-Degree]),NoMetricMessage)</f>
        <v>1.2161458333333333</v>
      </c>
    </row>
    <row r="74" spans="1:2" ht="15">
      <c r="A74" s="33" t="s">
        <v>97</v>
      </c>
      <c r="B74" s="47">
        <f>_xlfn.IFERROR(MEDIAN(Vertices[Out-Degree]),NoMetricMessage)</f>
        <v>1</v>
      </c>
    </row>
    <row r="85" spans="1:2" ht="15">
      <c r="A85" s="33" t="s">
        <v>100</v>
      </c>
      <c r="B85" s="47" t="str">
        <f>IF(COUNT(Vertices[Betweenness Centrality])&gt;0,J2,NoMetricMessage)</f>
        <v>Not Available</v>
      </c>
    </row>
    <row r="86" spans="1:2" ht="15">
      <c r="A86" s="33" t="s">
        <v>101</v>
      </c>
      <c r="B86" s="47" t="str">
        <f>IF(COUNT(Vertices[Betweenness Centrality])&gt;0,J45,NoMetricMessage)</f>
        <v>Not Available</v>
      </c>
    </row>
    <row r="87" spans="1:2" ht="15">
      <c r="A87" s="33" t="s">
        <v>102</v>
      </c>
      <c r="B87" s="47" t="str">
        <f>_xlfn.IFERROR(AVERAGE(Vertices[Betweenness Centrality]),NoMetricMessage)</f>
        <v>Not Available</v>
      </c>
    </row>
    <row r="88" spans="1:2" ht="15">
      <c r="A88" s="33" t="s">
        <v>103</v>
      </c>
      <c r="B88" s="47" t="str">
        <f>_xlfn.IFERROR(MEDIAN(Vertices[Betweenness Centrality]),NoMetricMessage)</f>
        <v>Not Available</v>
      </c>
    </row>
    <row r="99" spans="1:2" ht="15">
      <c r="A99" s="33" t="s">
        <v>106</v>
      </c>
      <c r="B99" s="47" t="str">
        <f>IF(COUNT(Vertices[Closeness Centrality])&gt;0,L2,NoMetricMessage)</f>
        <v>Not Available</v>
      </c>
    </row>
    <row r="100" spans="1:2" ht="15">
      <c r="A100" s="33" t="s">
        <v>107</v>
      </c>
      <c r="B100" s="47" t="str">
        <f>IF(COUNT(Vertices[Closeness Centrality])&gt;0,L45,NoMetricMessage)</f>
        <v>Not Available</v>
      </c>
    </row>
    <row r="101" spans="1:2" ht="15">
      <c r="A101" s="33" t="s">
        <v>108</v>
      </c>
      <c r="B101" s="47" t="str">
        <f>_xlfn.IFERROR(AVERAGE(Vertices[Closeness Centrality]),NoMetricMessage)</f>
        <v>Not Available</v>
      </c>
    </row>
    <row r="102" spans="1:2" ht="15">
      <c r="A102" s="33" t="s">
        <v>109</v>
      </c>
      <c r="B102" s="47" t="str">
        <f>_xlfn.IFERROR(MEDIAN(Vertices[Closeness Centrality]),NoMetricMessage)</f>
        <v>Not Available</v>
      </c>
    </row>
    <row r="113" spans="1:2" ht="15">
      <c r="A113" s="33" t="s">
        <v>112</v>
      </c>
      <c r="B113" s="47" t="str">
        <f>IF(COUNT(Vertices[Eigenvector Centrality])&gt;0,N2,NoMetricMessage)</f>
        <v>Not Available</v>
      </c>
    </row>
    <row r="114" spans="1:2" ht="15">
      <c r="A114" s="33" t="s">
        <v>113</v>
      </c>
      <c r="B114" s="47" t="str">
        <f>IF(COUNT(Vertices[Eigenvector Centrality])&gt;0,N45,NoMetricMessage)</f>
        <v>Not Available</v>
      </c>
    </row>
    <row r="115" spans="1:2" ht="15">
      <c r="A115" s="33" t="s">
        <v>114</v>
      </c>
      <c r="B115" s="47" t="str">
        <f>_xlfn.IFERROR(AVERAGE(Vertices[Eigenvector Centrality]),NoMetricMessage)</f>
        <v>Not Available</v>
      </c>
    </row>
    <row r="116" spans="1:2" ht="15">
      <c r="A116" s="33" t="s">
        <v>115</v>
      </c>
      <c r="B116" s="47" t="str">
        <f>_xlfn.IFERROR(MEDIAN(Vertices[Eigenvector Centrality]),NoMetricMessage)</f>
        <v>Not Available</v>
      </c>
    </row>
    <row r="127" spans="1:2" ht="15">
      <c r="A127" s="33" t="s">
        <v>140</v>
      </c>
      <c r="B127" s="47" t="str">
        <f>IF(COUNT(Vertices[PageRank])&gt;0,P2,NoMetricMessage)</f>
        <v>Not Available</v>
      </c>
    </row>
    <row r="128" spans="1:2" ht="15">
      <c r="A128" s="33" t="s">
        <v>141</v>
      </c>
      <c r="B128" s="47" t="str">
        <f>IF(COUNT(Vertices[PageRank])&gt;0,P45,NoMetricMessage)</f>
        <v>Not Available</v>
      </c>
    </row>
    <row r="129" spans="1:2" ht="15">
      <c r="A129" s="33" t="s">
        <v>142</v>
      </c>
      <c r="B129" s="47" t="str">
        <f>_xlfn.IFERROR(AVERAGE(Vertices[PageRank]),NoMetricMessage)</f>
        <v>Not Available</v>
      </c>
    </row>
    <row r="130" spans="1:2" ht="15">
      <c r="A130" s="33" t="s">
        <v>143</v>
      </c>
      <c r="B130" s="47" t="str">
        <f>_xlfn.IFERROR(MEDIAN(Vertices[PageRank]),NoMetricMessage)</f>
        <v>Not Available</v>
      </c>
    </row>
    <row r="141" spans="1:2" ht="15">
      <c r="A141" s="33" t="s">
        <v>118</v>
      </c>
      <c r="B141" s="47" t="str">
        <f>IF(COUNT(Vertices[Clustering Coefficient])&gt;0,R2,NoMetricMessage)</f>
        <v>Not Available</v>
      </c>
    </row>
    <row r="142" spans="1:2" ht="15">
      <c r="A142" s="33" t="s">
        <v>119</v>
      </c>
      <c r="B142" s="47" t="str">
        <f>IF(COUNT(Vertices[Clustering Coefficient])&gt;0,R45,NoMetricMessage)</f>
        <v>Not Available</v>
      </c>
    </row>
    <row r="143" spans="1:2" ht="15">
      <c r="A143" s="33" t="s">
        <v>120</v>
      </c>
      <c r="B143" s="47" t="str">
        <f>_xlfn.IFERROR(AVERAGE(Vertices[Clustering Coefficient]),NoMetricMessage)</f>
        <v>Not Available</v>
      </c>
    </row>
    <row r="144" spans="1:2" ht="15">
      <c r="A144" s="33" t="s">
        <v>121</v>
      </c>
      <c r="B144"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611</v>
      </c>
    </row>
    <row r="6" spans="1:18" ht="15">
      <c r="A6">
        <v>0</v>
      </c>
      <c r="B6" s="1" t="s">
        <v>136</v>
      </c>
      <c r="C6">
        <v>1</v>
      </c>
      <c r="D6" t="s">
        <v>59</v>
      </c>
      <c r="E6" t="s">
        <v>59</v>
      </c>
      <c r="F6">
        <v>0</v>
      </c>
      <c r="H6" t="s">
        <v>71</v>
      </c>
      <c r="J6" t="s">
        <v>173</v>
      </c>
      <c r="K6">
        <v>14</v>
      </c>
      <c r="R6" t="s">
        <v>129</v>
      </c>
    </row>
    <row r="7" spans="1:11" ht="15">
      <c r="A7">
        <v>2</v>
      </c>
      <c r="B7">
        <v>1</v>
      </c>
      <c r="C7">
        <v>0</v>
      </c>
      <c r="D7" t="s">
        <v>60</v>
      </c>
      <c r="E7" t="s">
        <v>60</v>
      </c>
      <c r="F7">
        <v>2</v>
      </c>
      <c r="H7" t="s">
        <v>72</v>
      </c>
      <c r="J7" t="s">
        <v>174</v>
      </c>
      <c r="K7" t="s">
        <v>175</v>
      </c>
    </row>
    <row r="8" spans="1:11" ht="15">
      <c r="A8"/>
      <c r="B8">
        <v>2</v>
      </c>
      <c r="C8">
        <v>2</v>
      </c>
      <c r="D8" t="s">
        <v>61</v>
      </c>
      <c r="E8" t="s">
        <v>61</v>
      </c>
      <c r="H8" t="s">
        <v>73</v>
      </c>
      <c r="J8" t="s">
        <v>176</v>
      </c>
      <c r="K8" t="s">
        <v>5958</v>
      </c>
    </row>
    <row r="9" spans="1:11" ht="409.5">
      <c r="A9"/>
      <c r="B9">
        <v>3</v>
      </c>
      <c r="C9">
        <v>4</v>
      </c>
      <c r="D9" t="s">
        <v>62</v>
      </c>
      <c r="E9" t="s">
        <v>62</v>
      </c>
      <c r="H9" t="s">
        <v>74</v>
      </c>
      <c r="J9" t="s">
        <v>459</v>
      </c>
      <c r="K9" s="121" t="s">
        <v>5960</v>
      </c>
    </row>
    <row r="10" spans="1:11" ht="15">
      <c r="A10"/>
      <c r="B10">
        <v>4</v>
      </c>
      <c r="D10" t="s">
        <v>63</v>
      </c>
      <c r="E10" t="s">
        <v>63</v>
      </c>
      <c r="H10" t="s">
        <v>75</v>
      </c>
      <c r="J10" t="s">
        <v>460</v>
      </c>
      <c r="K10" t="s">
        <v>5961</v>
      </c>
    </row>
    <row r="11" spans="1:11" ht="15">
      <c r="A11"/>
      <c r="B11">
        <v>5</v>
      </c>
      <c r="D11" t="s">
        <v>46</v>
      </c>
      <c r="E11">
        <v>1</v>
      </c>
      <c r="H11" t="s">
        <v>76</v>
      </c>
      <c r="J11" t="s">
        <v>461</v>
      </c>
      <c r="K11" t="s">
        <v>5962</v>
      </c>
    </row>
    <row r="12" spans="1:11" ht="15">
      <c r="A12"/>
      <c r="B12"/>
      <c r="D12" t="s">
        <v>64</v>
      </c>
      <c r="E12">
        <v>2</v>
      </c>
      <c r="H12">
        <v>0</v>
      </c>
      <c r="J12" t="s">
        <v>462</v>
      </c>
      <c r="K12" t="s">
        <v>5963</v>
      </c>
    </row>
    <row r="13" spans="1:11" ht="15">
      <c r="A13"/>
      <c r="B13"/>
      <c r="D13">
        <v>1</v>
      </c>
      <c r="E13">
        <v>3</v>
      </c>
      <c r="H13">
        <v>1</v>
      </c>
      <c r="J13" t="s">
        <v>463</v>
      </c>
      <c r="K13" t="s">
        <v>5964</v>
      </c>
    </row>
    <row r="14" spans="4:11" ht="15">
      <c r="D14">
        <v>2</v>
      </c>
      <c r="E14">
        <v>4</v>
      </c>
      <c r="H14">
        <v>2</v>
      </c>
      <c r="J14" t="s">
        <v>464</v>
      </c>
      <c r="K14" t="s">
        <v>5965</v>
      </c>
    </row>
    <row r="15" spans="4:11" ht="15">
      <c r="D15">
        <v>3</v>
      </c>
      <c r="E15">
        <v>5</v>
      </c>
      <c r="H15">
        <v>3</v>
      </c>
      <c r="J15" t="s">
        <v>465</v>
      </c>
      <c r="K15" t="s">
        <v>5966</v>
      </c>
    </row>
    <row r="16" spans="4:11" ht="15">
      <c r="D16">
        <v>4</v>
      </c>
      <c r="E16">
        <v>6</v>
      </c>
      <c r="H16">
        <v>4</v>
      </c>
      <c r="J16" t="s">
        <v>466</v>
      </c>
      <c r="K16" t="s">
        <v>5967</v>
      </c>
    </row>
    <row r="17" spans="4:11" ht="15">
      <c r="D17">
        <v>5</v>
      </c>
      <c r="E17">
        <v>7</v>
      </c>
      <c r="H17">
        <v>5</v>
      </c>
      <c r="J17" t="s">
        <v>467</v>
      </c>
      <c r="K17" t="s">
        <v>5968</v>
      </c>
    </row>
    <row r="18" spans="4:11" ht="15">
      <c r="D18">
        <v>6</v>
      </c>
      <c r="E18">
        <v>8</v>
      </c>
      <c r="H18">
        <v>6</v>
      </c>
      <c r="J18" t="s">
        <v>468</v>
      </c>
      <c r="K18" t="s">
        <v>5969</v>
      </c>
    </row>
    <row r="19" spans="4:11" ht="409.5">
      <c r="D19">
        <v>7</v>
      </c>
      <c r="E19">
        <v>9</v>
      </c>
      <c r="H19">
        <v>7</v>
      </c>
      <c r="J19" t="s">
        <v>469</v>
      </c>
      <c r="K19" s="13" t="s">
        <v>5970</v>
      </c>
    </row>
    <row r="20" spans="4:11" ht="409.5">
      <c r="D20">
        <v>8</v>
      </c>
      <c r="H20">
        <v>8</v>
      </c>
      <c r="J20" t="s">
        <v>610</v>
      </c>
      <c r="K20" s="13" t="s">
        <v>5971</v>
      </c>
    </row>
    <row r="21" spans="4:11" ht="409.5">
      <c r="D21">
        <v>9</v>
      </c>
      <c r="H21">
        <v>9</v>
      </c>
      <c r="J21" t="s">
        <v>612</v>
      </c>
      <c r="K21" s="13" t="s">
        <v>5972</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9012C-9D70-4134-9CE8-8B3B974921E1}">
  <dimension ref="A1:F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35.28125" style="0" bestFit="1" customWidth="1"/>
    <col min="5" max="5" width="36.28125" style="0" bestFit="1" customWidth="1"/>
    <col min="6" max="6" width="50.57421875" style="0" bestFit="1" customWidth="1"/>
  </cols>
  <sheetData>
    <row r="1" spans="1:6" ht="15" customHeight="1">
      <c r="A1" s="13" t="s">
        <v>475</v>
      </c>
      <c r="B1" s="13" t="s">
        <v>483</v>
      </c>
      <c r="C1" s="13" t="s">
        <v>484</v>
      </c>
      <c r="D1" s="13" t="s">
        <v>485</v>
      </c>
      <c r="E1" s="13" t="s">
        <v>486</v>
      </c>
      <c r="F1" s="13" t="s">
        <v>487</v>
      </c>
    </row>
    <row r="2" spans="1:6" ht="15">
      <c r="A2" s="76" t="s">
        <v>476</v>
      </c>
      <c r="B2" s="76">
        <v>0</v>
      </c>
      <c r="C2" s="102">
        <v>0</v>
      </c>
      <c r="D2" s="76"/>
      <c r="E2" s="76"/>
      <c r="F2" s="76"/>
    </row>
    <row r="3" spans="1:6" ht="15">
      <c r="A3" s="76" t="s">
        <v>477</v>
      </c>
      <c r="B3" s="76">
        <v>0</v>
      </c>
      <c r="C3" s="102">
        <v>0</v>
      </c>
      <c r="D3" s="76"/>
      <c r="E3" s="76"/>
      <c r="F3" s="76"/>
    </row>
    <row r="4" spans="1:6" ht="15">
      <c r="A4" s="76" t="s">
        <v>478</v>
      </c>
      <c r="B4" s="76">
        <v>0</v>
      </c>
      <c r="C4" s="102">
        <v>0</v>
      </c>
      <c r="D4" s="76"/>
      <c r="E4" s="76"/>
      <c r="F4" s="76"/>
    </row>
    <row r="5" spans="1:6" ht="15">
      <c r="A5" s="76" t="s">
        <v>479</v>
      </c>
      <c r="B5" s="76">
        <v>0</v>
      </c>
      <c r="C5" s="102">
        <v>0</v>
      </c>
      <c r="D5" s="76"/>
      <c r="E5" s="76"/>
      <c r="F5" s="76"/>
    </row>
    <row r="6" spans="1:6" ht="15">
      <c r="A6" s="76" t="s">
        <v>480</v>
      </c>
      <c r="B6" s="76">
        <v>0</v>
      </c>
      <c r="C6" s="102">
        <v>1</v>
      </c>
      <c r="D6" s="76"/>
      <c r="E6" s="76"/>
      <c r="F6" s="76"/>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5E09D-7413-47A8-AAE2-C10997FB50A0}">
  <dimension ref="A1:K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36.421875" style="0" bestFit="1" customWidth="1"/>
    <col min="7" max="7" width="37.28125" style="0" bestFit="1" customWidth="1"/>
    <col min="8" max="8" width="51.57421875" style="0" bestFit="1" customWidth="1"/>
    <col min="9" max="9" width="36.421875" style="0" bestFit="1" customWidth="1"/>
    <col min="10" max="10" width="37.28125" style="0" bestFit="1" customWidth="1"/>
    <col min="11" max="11" width="51.57421875" style="0" bestFit="1" customWidth="1"/>
  </cols>
  <sheetData>
    <row r="1" spans="1:11" ht="15" customHeight="1">
      <c r="A1" s="13" t="s">
        <v>488</v>
      </c>
      <c r="B1" s="13" t="s">
        <v>489</v>
      </c>
      <c r="C1" s="13" t="s">
        <v>483</v>
      </c>
      <c r="D1" s="13" t="s">
        <v>484</v>
      </c>
      <c r="E1" s="13" t="s">
        <v>490</v>
      </c>
      <c r="F1" s="13" t="s">
        <v>491</v>
      </c>
      <c r="G1" s="13" t="s">
        <v>492</v>
      </c>
      <c r="H1" s="13" t="s">
        <v>493</v>
      </c>
      <c r="I1" s="13" t="s">
        <v>494</v>
      </c>
      <c r="J1" s="13" t="s">
        <v>495</v>
      </c>
      <c r="K1" s="13" t="s">
        <v>496</v>
      </c>
    </row>
    <row r="2" spans="1:11" ht="15">
      <c r="A2" s="76"/>
      <c r="B2" s="76"/>
      <c r="C2" s="76"/>
      <c r="D2" s="102"/>
      <c r="E2" s="102"/>
      <c r="F2" s="76"/>
      <c r="G2" s="76"/>
      <c r="H2" s="76"/>
      <c r="I2" s="76"/>
      <c r="J2" s="76"/>
      <c r="K2"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A6FFAD7-4AE3-44A6-A886-7F741F557D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Wilson</dc:creator>
  <cp:keywords/>
  <dc:description/>
  <cp:lastModifiedBy>Chris Wilson</cp:lastModifiedBy>
  <dcterms:created xsi:type="dcterms:W3CDTF">2008-01-30T00:41:58Z</dcterms:created>
  <dcterms:modified xsi:type="dcterms:W3CDTF">2019-06-26T15:29:11Z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